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9120" activeTab="0"/>
  </bookViews>
  <sheets>
    <sheet name="エキスパ" sheetId="1" r:id="rId1"/>
    <sheet name="エキスパリザルト" sheetId="2" r:id="rId2"/>
    <sheet name="エキスパレジスト" sheetId="3" r:id="rId3"/>
  </sheets>
  <definedNames>
    <definedName name="_xlnm.Print_Area" localSheetId="0">'エキスパ'!$B$4:$M$59</definedName>
    <definedName name="_xlnm.Print_Area" localSheetId="2">'エキスパレジスト'!$A$3:$K$44</definedName>
  </definedNames>
  <calcPr fullCalcOnLoad="1"/>
</workbook>
</file>

<file path=xl/sharedStrings.xml><?xml version="1.0" encoding="utf-8"?>
<sst xmlns="http://schemas.openxmlformats.org/spreadsheetml/2006/main" count="748" uniqueCount="285">
  <si>
    <t>武蔵大学</t>
  </si>
  <si>
    <t>ＫＡＹＡ</t>
  </si>
  <si>
    <t>セブンシーズ</t>
  </si>
  <si>
    <t>ＣＲＢ</t>
  </si>
  <si>
    <t>関東学院大学</t>
  </si>
  <si>
    <t>関東学院大学</t>
  </si>
  <si>
    <t>早稲田大学</t>
  </si>
  <si>
    <t>青山学院大学</t>
  </si>
  <si>
    <t>ﾊﾟﾅｿﾆｯｸｼｽﾃﾑｿﾘｭｰｼｮﾝｼﾞｬﾊﾟﾝ</t>
  </si>
  <si>
    <t>11-8</t>
  </si>
  <si>
    <t>エントリー費</t>
  </si>
  <si>
    <t>池田　一志</t>
  </si>
  <si>
    <t>錬石恵子</t>
  </si>
  <si>
    <t>細井雄一</t>
  </si>
  <si>
    <t>石原　正幸</t>
  </si>
  <si>
    <t>三井直樹</t>
  </si>
  <si>
    <t>神野　将太</t>
  </si>
  <si>
    <t>吉岡ごんぞう</t>
  </si>
  <si>
    <t>金子岳司</t>
  </si>
  <si>
    <t>小菅　寧子</t>
  </si>
  <si>
    <t>62-1</t>
  </si>
  <si>
    <t>Ｊ－5682</t>
  </si>
  <si>
    <t>JPN5</t>
  </si>
  <si>
    <t>JPN１</t>
  </si>
  <si>
    <t>江ノ島CRB</t>
  </si>
  <si>
    <t>富士フイルムBSC</t>
  </si>
  <si>
    <t>あいおいニッセイ同和損保</t>
  </si>
  <si>
    <t>東海大学</t>
  </si>
  <si>
    <t>ウインドベル（監督）</t>
  </si>
  <si>
    <t>J-WILLPARTNERS</t>
  </si>
  <si>
    <t>所属</t>
  </si>
  <si>
    <t>瓦林亘</t>
  </si>
  <si>
    <t>今関圭介</t>
  </si>
  <si>
    <t>田中　康仁</t>
  </si>
  <si>
    <t>8</t>
  </si>
  <si>
    <t>48-22</t>
  </si>
  <si>
    <t>48-7</t>
  </si>
  <si>
    <t>48-5</t>
  </si>
  <si>
    <t>48-8</t>
  </si>
  <si>
    <t>48-34</t>
  </si>
  <si>
    <t>48-22</t>
  </si>
  <si>
    <t>48-13</t>
  </si>
  <si>
    <t>46-5</t>
  </si>
  <si>
    <t>46-6</t>
  </si>
  <si>
    <t>46-3</t>
  </si>
  <si>
    <t>46-2</t>
  </si>
  <si>
    <t>46-14</t>
  </si>
  <si>
    <t>46-12</t>
  </si>
  <si>
    <t>15-4</t>
  </si>
  <si>
    <t>49-85</t>
  </si>
  <si>
    <t>49-2</t>
  </si>
  <si>
    <t>49-46</t>
  </si>
  <si>
    <t>49-49</t>
  </si>
  <si>
    <t>31-86</t>
  </si>
  <si>
    <t>31-16</t>
  </si>
  <si>
    <t>44-16</t>
  </si>
  <si>
    <t>20-18</t>
  </si>
  <si>
    <r>
      <t>2</t>
    </r>
    <r>
      <rPr>
        <sz val="11"/>
        <rFont val="ＭＳ Ｐゴシック"/>
        <family val="3"/>
      </rPr>
      <t>0-3</t>
    </r>
  </si>
  <si>
    <r>
      <t>1</t>
    </r>
    <r>
      <rPr>
        <sz val="11"/>
        <rFont val="ＭＳ Ｐゴシック"/>
        <family val="3"/>
      </rPr>
      <t>1-3</t>
    </r>
  </si>
  <si>
    <t>11-22</t>
  </si>
  <si>
    <t>11-92</t>
  </si>
  <si>
    <t>11-0</t>
  </si>
  <si>
    <t>11-77</t>
  </si>
  <si>
    <r>
      <t>1</t>
    </r>
    <r>
      <rPr>
        <sz val="11"/>
        <rFont val="ＭＳ Ｐゴシック"/>
        <family val="3"/>
      </rPr>
      <t>1-2</t>
    </r>
  </si>
  <si>
    <r>
      <t>1</t>
    </r>
    <r>
      <rPr>
        <sz val="11"/>
        <rFont val="ＭＳ Ｐゴシック"/>
        <family val="3"/>
      </rPr>
      <t>1-11</t>
    </r>
  </si>
  <si>
    <r>
      <t>1</t>
    </r>
    <r>
      <rPr>
        <sz val="11"/>
        <rFont val="ＭＳ Ｐゴシック"/>
        <family val="3"/>
      </rPr>
      <t>1-10</t>
    </r>
  </si>
  <si>
    <r>
      <t>1</t>
    </r>
    <r>
      <rPr>
        <sz val="11"/>
        <rFont val="ＭＳ Ｐゴシック"/>
        <family val="3"/>
      </rPr>
      <t>1-12</t>
    </r>
  </si>
  <si>
    <r>
      <t>1</t>
    </r>
    <r>
      <rPr>
        <sz val="11"/>
        <rFont val="ＭＳ Ｐゴシック"/>
        <family val="3"/>
      </rPr>
      <t>1-17</t>
    </r>
  </si>
  <si>
    <r>
      <t>1</t>
    </r>
    <r>
      <rPr>
        <sz val="11"/>
        <rFont val="ＭＳ Ｐゴシック"/>
        <family val="3"/>
      </rPr>
      <t>1-51</t>
    </r>
  </si>
  <si>
    <r>
      <t>1</t>
    </r>
    <r>
      <rPr>
        <sz val="11"/>
        <rFont val="ＭＳ Ｐゴシック"/>
        <family val="3"/>
      </rPr>
      <t>1</t>
    </r>
  </si>
  <si>
    <t>53-3</t>
  </si>
  <si>
    <t>53-2</t>
  </si>
  <si>
    <t>53-1</t>
  </si>
  <si>
    <t>3-87</t>
  </si>
  <si>
    <r>
      <t>3</t>
    </r>
    <r>
      <rPr>
        <sz val="11"/>
        <rFont val="ＭＳ Ｐゴシック"/>
        <family val="3"/>
      </rPr>
      <t>-5</t>
    </r>
  </si>
  <si>
    <t>44-7</t>
  </si>
  <si>
    <r>
      <t>3</t>
    </r>
    <r>
      <rPr>
        <sz val="11"/>
        <rFont val="ＭＳ Ｐゴシック"/>
        <family val="3"/>
      </rPr>
      <t>-17</t>
    </r>
  </si>
  <si>
    <t>46-0</t>
  </si>
  <si>
    <t>39-8</t>
  </si>
  <si>
    <t>20-38</t>
  </si>
  <si>
    <t>20-2</t>
  </si>
  <si>
    <t>46-10</t>
  </si>
  <si>
    <t>ＪＰＮ1221</t>
  </si>
  <si>
    <t>ＪＰＮ90</t>
  </si>
  <si>
    <t>1</t>
  </si>
  <si>
    <t>2</t>
  </si>
  <si>
    <t>32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</si>
  <si>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</si>
  <si>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</si>
  <si>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</si>
  <si>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</si>
  <si>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</si>
  <si>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</si>
  <si>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</si>
  <si>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</si>
  <si>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</si>
  <si>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</si>
  <si>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</si>
  <si>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</si>
  <si>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</si>
  <si>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</si>
  <si>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</si>
  <si>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</si>
  <si>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</si>
  <si>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</si>
  <si>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</si>
  <si>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</si>
  <si>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</si>
  <si>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</si>
  <si>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</si>
  <si>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</si>
  <si>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</si>
  <si>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</si>
  <si>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</si>
  <si>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</si>
  <si>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</si>
  <si>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</si>
  <si>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</si>
  <si>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</si>
  <si>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</si>
  <si>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</si>
  <si>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</si>
  <si>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</si>
  <si>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</si>
  <si>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</si>
  <si>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</si>
  <si>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</si>
  <si>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</si>
  <si>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</si>
  <si>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</si>
  <si>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</si>
  <si>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</si>
  <si>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</si>
  <si>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</si>
  <si>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</si>
  <si>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</si>
  <si>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</si>
  <si>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大垣共立銀行</t>
  </si>
  <si>
    <t>（株）島精機製作所</t>
  </si>
  <si>
    <t>日本大学</t>
  </si>
  <si>
    <t>上智大学</t>
  </si>
  <si>
    <t>明治大学</t>
  </si>
  <si>
    <t>横浜国立大学</t>
  </si>
  <si>
    <t>みずほコーポレイト銀行</t>
  </si>
  <si>
    <t>慶應義塾大学</t>
  </si>
  <si>
    <t>横浜市立大学</t>
  </si>
  <si>
    <t>東京海洋大学</t>
  </si>
  <si>
    <t>氏名</t>
  </si>
  <si>
    <t>大学</t>
  </si>
  <si>
    <t>セールNo.</t>
  </si>
  <si>
    <t>1R</t>
  </si>
  <si>
    <t>3R</t>
  </si>
  <si>
    <t>2R</t>
  </si>
  <si>
    <t>TOTAL</t>
  </si>
  <si>
    <t>4R</t>
  </si>
  <si>
    <t>5R</t>
  </si>
  <si>
    <t>帰着</t>
  </si>
  <si>
    <t>出艇</t>
  </si>
  <si>
    <t>6R</t>
  </si>
  <si>
    <t>7R</t>
  </si>
  <si>
    <t>8R</t>
  </si>
  <si>
    <t>CUT</t>
  </si>
  <si>
    <t>BEST</t>
  </si>
  <si>
    <t>順位</t>
  </si>
  <si>
    <t>ｾｰﾙNo.</t>
  </si>
  <si>
    <t>エキスパ</t>
  </si>
  <si>
    <t>小嶺　恵美</t>
  </si>
  <si>
    <t>尾川　潤</t>
  </si>
  <si>
    <t>清水　大器</t>
  </si>
  <si>
    <t>長谷川　文弥</t>
  </si>
  <si>
    <t>佐和橋　あすか</t>
  </si>
  <si>
    <t>内山　俊樹</t>
  </si>
  <si>
    <t>宮嵜利規　</t>
  </si>
  <si>
    <t>松田七海</t>
  </si>
  <si>
    <t>三ツ井啓介</t>
  </si>
  <si>
    <t>長嶺悠太</t>
  </si>
  <si>
    <t>下田真洋</t>
  </si>
  <si>
    <t>植草未潮</t>
  </si>
  <si>
    <t>須田優風香　</t>
  </si>
  <si>
    <t>廣井仁美　</t>
  </si>
  <si>
    <t>高橋諒至</t>
  </si>
  <si>
    <t>福田未那未</t>
  </si>
  <si>
    <t>窪倉夏美</t>
  </si>
  <si>
    <t>中島潤</t>
  </si>
  <si>
    <t>関口純樹</t>
  </si>
  <si>
    <t>福田倫太郎</t>
  </si>
  <si>
    <t>水野裕介</t>
  </si>
  <si>
    <t>田淵太郎</t>
  </si>
  <si>
    <t>石田一樹</t>
  </si>
  <si>
    <t>椿史帆</t>
  </si>
  <si>
    <t>三浦有紀子</t>
  </si>
  <si>
    <t>五十嵐友紀</t>
  </si>
  <si>
    <t>下間隆夫</t>
  </si>
  <si>
    <t>松本哲樹</t>
  </si>
  <si>
    <t>高橋広弥</t>
  </si>
  <si>
    <t>浦本麻子</t>
  </si>
  <si>
    <t>平岩優衣</t>
  </si>
  <si>
    <t>宮川恭平</t>
  </si>
  <si>
    <t>池田健星</t>
  </si>
  <si>
    <t>伊東大輝</t>
  </si>
  <si>
    <t>澤井りゅういち</t>
  </si>
  <si>
    <t>大江紗也香</t>
  </si>
  <si>
    <t>櫻井愛弓</t>
  </si>
  <si>
    <t>石月洋平</t>
  </si>
  <si>
    <t>三鴨昌典</t>
  </si>
  <si>
    <t>松島亨</t>
  </si>
  <si>
    <t>橋本和也</t>
  </si>
  <si>
    <t>助川大</t>
  </si>
  <si>
    <t>岩崎雄太</t>
  </si>
  <si>
    <t>田中章雄</t>
  </si>
  <si>
    <t>森泰夫</t>
  </si>
  <si>
    <t>鶴岡広大</t>
  </si>
  <si>
    <t>石渡まさや</t>
  </si>
  <si>
    <t>寒河江聡志</t>
  </si>
  <si>
    <t>長谷川新</t>
  </si>
  <si>
    <t>原拓郎</t>
  </si>
  <si>
    <t>浜大志</t>
  </si>
  <si>
    <t>阿部喜一</t>
  </si>
  <si>
    <t>56</t>
  </si>
  <si>
    <t>57</t>
  </si>
  <si>
    <t>58</t>
  </si>
  <si>
    <t>59</t>
  </si>
  <si>
    <t>53-5</t>
  </si>
  <si>
    <t>373</t>
  </si>
  <si>
    <t>49-1</t>
  </si>
  <si>
    <t>46-13</t>
  </si>
  <si>
    <t>樫　里栄</t>
  </si>
  <si>
    <t>門馬　南海</t>
  </si>
  <si>
    <t>田中　真紀子</t>
  </si>
  <si>
    <t>長谷川　翔平</t>
  </si>
  <si>
    <t>窪倉夏海</t>
  </si>
  <si>
    <t>大橋広弥</t>
  </si>
  <si>
    <t>48-84</t>
  </si>
  <si>
    <t>46-4</t>
  </si>
  <si>
    <t>11-8</t>
  </si>
  <si>
    <t>80-77</t>
  </si>
  <si>
    <r>
      <t>J</t>
    </r>
    <r>
      <rPr>
        <sz val="11"/>
        <rFont val="ＭＳ Ｐゴシック"/>
        <family val="3"/>
      </rPr>
      <t>PN9</t>
    </r>
  </si>
  <si>
    <r>
      <t>J</t>
    </r>
    <r>
      <rPr>
        <sz val="11"/>
        <rFont val="ＭＳ Ｐゴシック"/>
        <family val="3"/>
      </rPr>
      <t>PN5</t>
    </r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</si>
  <si>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</si>
  <si>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</si>
  <si>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</si>
  <si>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</si>
  <si>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</si>
  <si>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</si>
  <si>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</si>
  <si>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</si>
  <si>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</si>
  <si>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r>
      <t>1</t>
    </r>
    <r>
      <rPr>
        <sz val="11"/>
        <rFont val="ＭＳ Ｐゴシック"/>
        <family val="3"/>
      </rPr>
      <t>1-11</t>
    </r>
  </si>
  <si>
    <t>11-12</t>
  </si>
  <si>
    <t>11</t>
  </si>
  <si>
    <t>11-3</t>
  </si>
  <si>
    <r>
      <t>5</t>
    </r>
    <r>
      <rPr>
        <sz val="11"/>
        <rFont val="ＭＳ Ｐゴシック"/>
        <family val="3"/>
      </rPr>
      <t>3-2</t>
    </r>
  </si>
  <si>
    <r>
      <t>4</t>
    </r>
    <r>
      <rPr>
        <sz val="11"/>
        <rFont val="ＭＳ Ｐゴシック"/>
        <family val="3"/>
      </rPr>
      <t>6-13</t>
    </r>
  </si>
  <si>
    <t>JPN90</t>
  </si>
  <si>
    <t>11-10</t>
  </si>
  <si>
    <t>11-17</t>
  </si>
  <si>
    <t>20-3</t>
  </si>
  <si>
    <t>48-2</t>
  </si>
  <si>
    <t>3-17</t>
  </si>
  <si>
    <t>48-7</t>
  </si>
  <si>
    <r>
      <t>2</t>
    </r>
    <r>
      <rPr>
        <sz val="11"/>
        <rFont val="ＭＳ Ｐゴシック"/>
        <family val="3"/>
      </rPr>
      <t>0-38</t>
    </r>
  </si>
  <si>
    <r>
      <t>4</t>
    </r>
    <r>
      <rPr>
        <sz val="11"/>
        <rFont val="ＭＳ Ｐゴシック"/>
        <family val="3"/>
      </rPr>
      <t>4-16</t>
    </r>
  </si>
  <si>
    <t>11-2</t>
  </si>
  <si>
    <t>48-5</t>
  </si>
  <si>
    <t>48-8</t>
  </si>
  <si>
    <t>31-16</t>
  </si>
  <si>
    <t>11-8</t>
  </si>
  <si>
    <t>48-34</t>
  </si>
  <si>
    <t>48-5</t>
  </si>
  <si>
    <t>48-8</t>
  </si>
  <si>
    <t>4</t>
  </si>
  <si>
    <t>5</t>
  </si>
  <si>
    <t>明治大学</t>
  </si>
  <si>
    <t>46-13</t>
  </si>
  <si>
    <t>JPN9</t>
  </si>
  <si>
    <t>11-3</t>
  </si>
  <si>
    <t>11-11</t>
  </si>
  <si>
    <t>11-51</t>
  </si>
  <si>
    <t>ＪＰＮ20</t>
  </si>
  <si>
    <t>62-1</t>
  </si>
  <si>
    <t>11-51</t>
  </si>
  <si>
    <t>11-8</t>
  </si>
  <si>
    <t>jpn5</t>
  </si>
  <si>
    <t>jpn9</t>
  </si>
  <si>
    <r>
      <rPr>
        <sz val="22"/>
        <rFont val="ＭＳ Ｐゴシック"/>
        <family val="3"/>
      </rPr>
      <t xml:space="preserve">2011 OLIVE CUP </t>
    </r>
    <r>
      <rPr>
        <sz val="18"/>
        <rFont val="ＭＳ Ｐゴシック"/>
        <family val="3"/>
      </rPr>
      <t>IN 逗子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</si>
</sst>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0.E+00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77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179" fontId="0" fillId="0" borderId="10" xfId="0" applyNumberForma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184" fontId="0" fillId="0" borderId="10" xfId="58" applyNumberFormat="1" applyFont="1" applyBorder="1" applyAlignment="1">
      <alignment/>
    </xf>
    <xf numFmtId="184" fontId="0" fillId="0" borderId="10" xfId="58" applyNumberFormat="1" applyFont="1" applyBorder="1" applyAlignment="1">
      <alignment/>
    </xf>
    <xf numFmtId="184" fontId="0" fillId="0" borderId="12" xfId="58" applyNumberFormat="1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60">
      <selection activeCell="A1" sqref="A1:O72"/>
    </sheetView>
  </sheetViews>
  <sheetFormatPr defaultColWidth="8.875" defaultRowHeight="13.5"/>
  <cols>
    <col min="1" max="1" width="8.875" style="0" customWidth="1"/>
    <col min="2" max="2" width="5.125" style="0" bestFit="1" customWidth="1"/>
    <col min="3" max="3" width="9.00390625" style="3" customWidth="1"/>
    <col min="4" max="4" width="12.125" style="0" customWidth="1"/>
    <col min="5" max="5" width="24.625" style="0" customWidth="1"/>
    <col min="6" max="6" width="0.37109375" style="5" customWidth="1"/>
    <col min="7" max="7" width="3.625" style="5" customWidth="1"/>
    <col min="8" max="8" width="4.125" style="5" customWidth="1"/>
    <col min="9" max="9" width="3.625" style="5" customWidth="1"/>
    <col min="10" max="12" width="4.125" style="5" customWidth="1"/>
    <col min="13" max="13" width="7.25390625" style="5" bestFit="1" customWidth="1"/>
    <col min="14" max="15" width="4.125" style="5" customWidth="1"/>
    <col min="16" max="17" width="9.00390625" style="5" customWidth="1"/>
  </cols>
  <sheetData>
    <row r="1" spans="1:15" ht="32.25" customHeight="1">
      <c r="A1" s="36" t="s">
        <v>284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7" ht="13.5">
      <c r="B2" s="5"/>
      <c r="C2" s="5"/>
      <c r="D2" s="5"/>
      <c r="E2" s="5"/>
      <c r="Q2" s="10"/>
    </row>
    <row r="3" spans="2:17" ht="13.5">
      <c r="B3" s="18" t="s">
        <v>163</v>
      </c>
      <c r="C3" s="2" t="s">
        <v>149</v>
      </c>
      <c r="D3" s="32" t="s">
        <v>147</v>
      </c>
      <c r="E3" s="32" t="s">
        <v>30</v>
      </c>
      <c r="F3" s="2"/>
      <c r="G3" s="2" t="s">
        <v>150</v>
      </c>
      <c r="H3" s="2" t="s">
        <v>152</v>
      </c>
      <c r="I3" s="2" t="s">
        <v>151</v>
      </c>
      <c r="J3" s="2" t="s">
        <v>154</v>
      </c>
      <c r="K3" s="2" t="s">
        <v>161</v>
      </c>
      <c r="L3" s="2" t="s">
        <v>162</v>
      </c>
      <c r="M3" s="9" t="s">
        <v>153</v>
      </c>
      <c r="O3" s="10"/>
      <c r="P3"/>
      <c r="Q3"/>
    </row>
    <row r="4" spans="2:17" ht="13.5">
      <c r="B4" s="18">
        <v>1</v>
      </c>
      <c r="C4" s="21">
        <v>6219</v>
      </c>
      <c r="D4" s="1" t="s">
        <v>12</v>
      </c>
      <c r="E4" s="1" t="s">
        <v>25</v>
      </c>
      <c r="F4" s="1" t="e">
        <f>VLOOKUP(C4,#REF!,3,FALSE)</f>
        <v>#REF!</v>
      </c>
      <c r="G4" s="1">
        <f>VLOOKUP(C4,エキスパリザルト!$A$2:$C$76,3,FALSE)</f>
        <v>1</v>
      </c>
      <c r="H4" s="1">
        <f>VLOOKUP($C4,エキスパリザルト!$E$2:$G$79,3,FALSE)</f>
        <v>2</v>
      </c>
      <c r="I4" s="1">
        <f>VLOOKUP($C4,エキスパリザルト!$I$2:$K$78,3,FALSE)</f>
        <v>3</v>
      </c>
      <c r="J4" s="1">
        <f>VLOOKUP($C4,エキスパリザルト!$M$2:$O$79,3,FALSE)</f>
        <v>1</v>
      </c>
      <c r="K4" s="1">
        <f>MAX(G4:J4)</f>
        <v>3</v>
      </c>
      <c r="L4" s="1">
        <f>MIN(G4:J4)</f>
        <v>1</v>
      </c>
      <c r="M4" s="11">
        <f>SUM(G4:J4)-K4</f>
        <v>4</v>
      </c>
      <c r="N4" s="6"/>
      <c r="O4" s="10"/>
      <c r="P4"/>
      <c r="Q4"/>
    </row>
    <row r="5" spans="2:17" ht="13.5">
      <c r="B5" s="18">
        <v>2</v>
      </c>
      <c r="C5" s="25" t="s">
        <v>20</v>
      </c>
      <c r="D5" s="1" t="s">
        <v>13</v>
      </c>
      <c r="E5" s="1" t="s">
        <v>25</v>
      </c>
      <c r="F5" s="1" t="e">
        <f>VLOOKUP(C5,#REF!,3,FALSE)</f>
        <v>#REF!</v>
      </c>
      <c r="G5" s="1">
        <f>VLOOKUP(C5,エキスパリザルト!$A$2:$C$76,3,FALSE)</f>
        <v>3</v>
      </c>
      <c r="H5" s="1">
        <f>VLOOKUP($C5,エキスパリザルト!$E$2:$G$79,3,FALSE)</f>
        <v>1</v>
      </c>
      <c r="I5" s="1">
        <f>VLOOKUP($C5,エキスパリザルト!$I$2:$K$78,3,FALSE)</f>
        <v>1</v>
      </c>
      <c r="J5" s="1">
        <f>VLOOKUP($C5,エキスパリザルト!$M$2:$O$79,3,FALSE)</f>
        <v>2</v>
      </c>
      <c r="K5" s="1">
        <f>MAX(G5:J5)</f>
        <v>3</v>
      </c>
      <c r="L5" s="1">
        <f>MIN(G5:J5)</f>
        <v>1</v>
      </c>
      <c r="M5" s="11">
        <f>SUM(G5:J5)-K5</f>
        <v>4</v>
      </c>
      <c r="P5"/>
      <c r="Q5"/>
    </row>
    <row r="6" spans="2:17" ht="13.5">
      <c r="B6" s="18">
        <v>3</v>
      </c>
      <c r="C6" s="21">
        <v>212</v>
      </c>
      <c r="D6" s="1" t="s">
        <v>14</v>
      </c>
      <c r="E6" s="1" t="s">
        <v>26</v>
      </c>
      <c r="F6" s="1" t="e">
        <f>VLOOKUP(C6,#REF!,3,FALSE)</f>
        <v>#REF!</v>
      </c>
      <c r="G6" s="1">
        <f>VLOOKUP(C6,エキスパリザルト!$A$2:$C$76,3,FALSE)</f>
        <v>2</v>
      </c>
      <c r="H6" s="1">
        <f>VLOOKUP($C6,エキスパリザルト!$E$2:$G$79,3,FALSE)</f>
        <v>5</v>
      </c>
      <c r="I6" s="1">
        <f>VLOOKUP($C6,エキスパリザルト!$I$2:$K$78,3,FALSE)</f>
        <v>2</v>
      </c>
      <c r="J6" s="1">
        <f>VLOOKUP($C6,エキスパリザルト!$M$2:$O$79,3,FALSE)</f>
        <v>3</v>
      </c>
      <c r="K6" s="1">
        <f>MAX(G6:J6)</f>
        <v>5</v>
      </c>
      <c r="L6" s="1">
        <f>MIN(G6:J6)</f>
        <v>2</v>
      </c>
      <c r="M6" s="11">
        <f>SUM(G6:J6)-K6</f>
        <v>7</v>
      </c>
      <c r="O6" s="10"/>
      <c r="P6"/>
      <c r="Q6"/>
    </row>
    <row r="7" spans="2:17" ht="13.5">
      <c r="B7" s="18">
        <v>4</v>
      </c>
      <c r="C7" s="30" t="s">
        <v>22</v>
      </c>
      <c r="D7" s="4" t="s">
        <v>18</v>
      </c>
      <c r="E7" s="4" t="s">
        <v>137</v>
      </c>
      <c r="F7" s="1" t="e">
        <f>VLOOKUP(C7,#REF!,3,FALSE)</f>
        <v>#REF!</v>
      </c>
      <c r="G7" s="1">
        <f>VLOOKUP(C7,エキスパリザルト!$A$2:$C$76,3,FALSE)</f>
        <v>7</v>
      </c>
      <c r="H7" s="1">
        <f>VLOOKUP($C7,エキスパリザルト!$E$2:$G$79,3,FALSE)</f>
        <v>4</v>
      </c>
      <c r="I7" s="1">
        <f>VLOOKUP($C7,エキスパリザルト!$I$2:$K$78,3,FALSE)</f>
        <v>4</v>
      </c>
      <c r="J7" s="1">
        <f>VLOOKUP($C7,エキスパリザルト!$M$2:$O$79,3,FALSE)</f>
        <v>4</v>
      </c>
      <c r="K7" s="1">
        <f>MAX(G7:J7)</f>
        <v>7</v>
      </c>
      <c r="L7" s="1">
        <f>MIN(G7:J7)</f>
        <v>4</v>
      </c>
      <c r="M7" s="11">
        <f>SUM(G7:J7)-K7</f>
        <v>12</v>
      </c>
      <c r="O7" s="10"/>
      <c r="P7"/>
      <c r="Q7"/>
    </row>
    <row r="8" spans="2:17" ht="13.5">
      <c r="B8" s="18">
        <v>5</v>
      </c>
      <c r="C8" s="21">
        <v>2201</v>
      </c>
      <c r="D8" s="1" t="s">
        <v>11</v>
      </c>
      <c r="E8" s="1" t="s">
        <v>24</v>
      </c>
      <c r="F8" s="1" t="e">
        <f>VLOOKUP(C8,#REF!,3,FALSE)</f>
        <v>#REF!</v>
      </c>
      <c r="G8" s="1">
        <f>VLOOKUP(C8,エキスパリザルト!$A$2:$C$76,3,FALSE)</f>
        <v>5</v>
      </c>
      <c r="H8" s="1">
        <f>VLOOKUP($C8,エキスパリザルト!$E$2:$G$79,3,FALSE)</f>
        <v>3</v>
      </c>
      <c r="I8" s="1">
        <f>VLOOKUP($C8,エキスパリザルト!$I$2:$K$78,3,FALSE)</f>
        <v>6</v>
      </c>
      <c r="J8" s="1">
        <f>VLOOKUP($C8,エキスパリザルト!$M$2:$O$79,3,FALSE)</f>
        <v>7</v>
      </c>
      <c r="K8" s="1">
        <f>MAX(G8:J8)</f>
        <v>7</v>
      </c>
      <c r="L8" s="1">
        <f>MIN(G8:J8)</f>
        <v>3</v>
      </c>
      <c r="M8" s="11">
        <f>SUM(G8:J8)-K8</f>
        <v>14</v>
      </c>
      <c r="O8" s="10"/>
      <c r="P8"/>
      <c r="Q8"/>
    </row>
    <row r="9" spans="2:17" ht="13.5">
      <c r="B9" s="18">
        <v>6</v>
      </c>
      <c r="C9" s="30" t="s">
        <v>274</v>
      </c>
      <c r="D9" s="4" t="s">
        <v>19</v>
      </c>
      <c r="E9" s="4" t="s">
        <v>29</v>
      </c>
      <c r="F9" s="1" t="e">
        <f>VLOOKUP(C9,#REF!,3,FALSE)</f>
        <v>#REF!</v>
      </c>
      <c r="G9" s="1">
        <f>VLOOKUP(C9,エキスパリザルト!$A$2:$C$76,3,FALSE)</f>
        <v>6</v>
      </c>
      <c r="H9" s="1">
        <f>VLOOKUP($C9,エキスパリザルト!$E$2:$G$79,3,FALSE)</f>
        <v>6</v>
      </c>
      <c r="I9" s="1">
        <f>VLOOKUP($C9,エキスパリザルト!$I$2:$K$78,3,FALSE)</f>
        <v>5</v>
      </c>
      <c r="J9" s="1">
        <f>VLOOKUP($C9,エキスパリザルト!$M$2:$O$79,3,FALSE)</f>
        <v>5</v>
      </c>
      <c r="K9" s="1">
        <f>MAX(G9:J9)</f>
        <v>6</v>
      </c>
      <c r="L9" s="1">
        <f>MIN(G9:J9)</f>
        <v>5</v>
      </c>
      <c r="M9" s="11">
        <f>SUM(G9:J9)-K9</f>
        <v>16</v>
      </c>
      <c r="O9" s="10"/>
      <c r="P9"/>
      <c r="Q9"/>
    </row>
    <row r="10" spans="2:17" ht="13.5">
      <c r="B10" s="18">
        <v>7</v>
      </c>
      <c r="C10" s="24" t="s">
        <v>34</v>
      </c>
      <c r="D10" s="1" t="s">
        <v>166</v>
      </c>
      <c r="E10" s="26" t="s">
        <v>137</v>
      </c>
      <c r="F10" s="1"/>
      <c r="G10" s="1">
        <f>VLOOKUP(C10,エキスパリザルト!$A$2:$C$76,3,FALSE)</f>
        <v>9</v>
      </c>
      <c r="H10" s="1">
        <f>VLOOKUP($C10,エキスパリザルト!$E$2:$G$79,3,FALSE)</f>
        <v>7</v>
      </c>
      <c r="I10" s="1">
        <f>VLOOKUP($C10,エキスパリザルト!$I$2:$K$78,3,FALSE)</f>
        <v>7</v>
      </c>
      <c r="J10" s="1">
        <f>VLOOKUP($C10,エキスパリザルト!$M$2:$O$79,3,FALSE)</f>
        <v>6</v>
      </c>
      <c r="K10" s="1">
        <f>MAX(G10:J10)</f>
        <v>9</v>
      </c>
      <c r="L10" s="1">
        <f>MIN(G10:J10)</f>
        <v>6</v>
      </c>
      <c r="M10" s="11">
        <f>SUM(G10:J10)-K10</f>
        <v>20</v>
      </c>
      <c r="P10"/>
      <c r="Q10"/>
    </row>
    <row r="11" spans="2:17" ht="13.5">
      <c r="B11" s="18">
        <v>8</v>
      </c>
      <c r="C11" s="21">
        <v>38</v>
      </c>
      <c r="D11" s="1" t="s">
        <v>16</v>
      </c>
      <c r="E11" s="1" t="s">
        <v>27</v>
      </c>
      <c r="F11" s="1" t="e">
        <f>VLOOKUP(C11,#REF!,3,FALSE)</f>
        <v>#REF!</v>
      </c>
      <c r="G11" s="1">
        <f>VLOOKUP(C11,エキスパリザルト!$A$2:$C$76,3,FALSE)</f>
        <v>4</v>
      </c>
      <c r="H11" s="1">
        <f>VLOOKUP($C11,エキスパリザルト!$E$2:$G$79,3,FALSE)</f>
        <v>29</v>
      </c>
      <c r="I11" s="1">
        <f>VLOOKUP($C11,エキスパリザルト!$I$2:$K$78,3,FALSE)</f>
        <v>8</v>
      </c>
      <c r="J11" s="1">
        <f>VLOOKUP($C11,エキスパリザルト!$M$2:$O$79,3,FALSE)</f>
        <v>8</v>
      </c>
      <c r="K11" s="1">
        <f>MAX(G11:J11)</f>
        <v>29</v>
      </c>
      <c r="L11" s="1">
        <f>MIN(G11:J11)</f>
        <v>4</v>
      </c>
      <c r="M11" s="11">
        <f>SUM(G11:J11)-K11</f>
        <v>20</v>
      </c>
      <c r="O11" s="10"/>
      <c r="P11"/>
      <c r="Q11"/>
    </row>
    <row r="12" spans="2:17" ht="13.5">
      <c r="B12" s="18">
        <v>9</v>
      </c>
      <c r="C12" s="2" t="s">
        <v>84</v>
      </c>
      <c r="D12" s="1" t="s">
        <v>167</v>
      </c>
      <c r="E12" s="25" t="s">
        <v>138</v>
      </c>
      <c r="F12" s="1"/>
      <c r="G12" s="1">
        <f>VLOOKUP(C12,エキスパリザルト!$A$2:$C$76,3,FALSE)</f>
        <v>10</v>
      </c>
      <c r="H12" s="1">
        <f>VLOOKUP($C12,エキスパリザルト!$E$2:$G$79,3,FALSE)</f>
        <v>8</v>
      </c>
      <c r="I12" s="1">
        <f>VLOOKUP($C12,エキスパリザルト!$I$2:$K$78,3,FALSE)</f>
        <v>10</v>
      </c>
      <c r="J12" s="1">
        <f>VLOOKUP($C12,エキスパリザルト!$M$2:$O$79,3,FALSE)</f>
        <v>9</v>
      </c>
      <c r="K12" s="1">
        <f>MAX(G12:J12)</f>
        <v>10</v>
      </c>
      <c r="L12" s="1">
        <f>MIN(G12:J12)</f>
        <v>8</v>
      </c>
      <c r="M12" s="11">
        <f>SUM(G12:J12)-K12</f>
        <v>27</v>
      </c>
      <c r="O12" s="10"/>
      <c r="P12"/>
      <c r="Q12"/>
    </row>
    <row r="13" spans="2:17" ht="13.5">
      <c r="B13" s="18">
        <v>10</v>
      </c>
      <c r="C13" s="24" t="s">
        <v>69</v>
      </c>
      <c r="D13" s="22" t="s">
        <v>213</v>
      </c>
      <c r="E13" s="25" t="s">
        <v>8</v>
      </c>
      <c r="F13" s="1"/>
      <c r="G13" s="1">
        <f>VLOOKUP(C13,エキスパリザルト!$A$2:$C$76,3,FALSE)</f>
        <v>12</v>
      </c>
      <c r="H13" s="1">
        <f>VLOOKUP($C13,エキスパリザルト!$E$2:$G$79,3,FALSE)</f>
        <v>10</v>
      </c>
      <c r="I13" s="1">
        <f>VLOOKUP($C13,エキスパリザルト!$I$2:$K$78,3,FALSE)</f>
        <v>9</v>
      </c>
      <c r="J13" s="1">
        <f>VLOOKUP($C13,エキスパリザルト!$M$2:$O$79,3,FALSE)</f>
        <v>10</v>
      </c>
      <c r="K13" s="1">
        <f>MAX(G13:J13)</f>
        <v>12</v>
      </c>
      <c r="L13" s="1">
        <f>MIN(G13:J13)</f>
        <v>9</v>
      </c>
      <c r="M13" s="11">
        <f>SUM(G13:J13)-K13</f>
        <v>29</v>
      </c>
      <c r="O13" s="10"/>
      <c r="P13"/>
      <c r="Q13"/>
    </row>
    <row r="14" spans="2:17" ht="13.5">
      <c r="B14" s="18">
        <v>11</v>
      </c>
      <c r="C14" s="2" t="s">
        <v>77</v>
      </c>
      <c r="D14" s="1" t="s">
        <v>180</v>
      </c>
      <c r="E14" s="25" t="s">
        <v>141</v>
      </c>
      <c r="F14" s="1"/>
      <c r="G14" s="1">
        <f>VLOOKUP(C14,エキスパリザルト!$A$2:$C$76,3,FALSE)</f>
        <v>14</v>
      </c>
      <c r="H14" s="1">
        <f>VLOOKUP($C14,エキスパリザルト!$E$2:$G$79,3,FALSE)</f>
        <v>9</v>
      </c>
      <c r="I14" s="1">
        <f>VLOOKUP($C14,エキスパリザルト!$I$2:$K$78,3,FALSE)</f>
        <v>11</v>
      </c>
      <c r="J14" s="1">
        <f>VLOOKUP($C14,エキスパリザルト!$M$2:$O$79,3,FALSE)</f>
        <v>11</v>
      </c>
      <c r="K14" s="1">
        <f>MAX(G14:J14)</f>
        <v>14</v>
      </c>
      <c r="L14" s="1">
        <f>MIN(G14:J14)</f>
        <v>9</v>
      </c>
      <c r="M14" s="11">
        <f>SUM(G14:J14)-K14</f>
        <v>31</v>
      </c>
      <c r="P14"/>
      <c r="Q14"/>
    </row>
    <row r="15" spans="2:17" ht="13.5">
      <c r="B15" s="18">
        <v>12</v>
      </c>
      <c r="C15" s="24" t="s">
        <v>64</v>
      </c>
      <c r="D15" s="1" t="s">
        <v>207</v>
      </c>
      <c r="E15" s="25" t="s">
        <v>5</v>
      </c>
      <c r="F15" s="1"/>
      <c r="G15" s="1">
        <f>VLOOKUP(C15,エキスパリザルト!$A$2:$C$76,3,FALSE)</f>
        <v>8</v>
      </c>
      <c r="H15" s="1">
        <f>VLOOKUP($C15,エキスパリザルト!$E$2:$G$79,3,FALSE)</f>
        <v>15</v>
      </c>
      <c r="I15" s="1">
        <f>VLOOKUP($C15,エキスパリザルト!$I$2:$K$78,3,FALSE)</f>
        <v>20</v>
      </c>
      <c r="J15" s="1">
        <f>VLOOKUP($C15,エキスパリザルト!$M$2:$O$79,3,FALSE)</f>
        <v>12</v>
      </c>
      <c r="K15" s="1">
        <f>MAX(G15:J15)</f>
        <v>20</v>
      </c>
      <c r="L15" s="1">
        <f>MIN(G15:J15)</f>
        <v>8</v>
      </c>
      <c r="M15" s="11">
        <f>SUM(G15:J15)-K15</f>
        <v>35</v>
      </c>
      <c r="P15"/>
      <c r="Q15"/>
    </row>
    <row r="16" spans="2:17" ht="13.5">
      <c r="B16" s="18">
        <v>13</v>
      </c>
      <c r="C16" s="2" t="s">
        <v>45</v>
      </c>
      <c r="D16" s="1" t="s">
        <v>184</v>
      </c>
      <c r="E16" s="25" t="s">
        <v>141</v>
      </c>
      <c r="F16" s="1"/>
      <c r="G16" s="1">
        <f>VLOOKUP(C16,エキスパリザルト!$A$2:$C$76,3,FALSE)</f>
        <v>13</v>
      </c>
      <c r="H16" s="1">
        <f>VLOOKUP($C16,エキスパリザルト!$E$2:$G$79,3,FALSE)</f>
        <v>11</v>
      </c>
      <c r="I16" s="1">
        <f>VLOOKUP($C16,エキスパリザルト!$I$2:$K$78,3,FALSE)</f>
        <v>12</v>
      </c>
      <c r="J16" s="1">
        <f>VLOOKUP($C16,エキスパリザルト!$M$2:$O$79,3,FALSE)</f>
        <v>19</v>
      </c>
      <c r="K16" s="1">
        <f>MAX(G16:J16)</f>
        <v>19</v>
      </c>
      <c r="L16" s="1">
        <f>MIN(G16:J16)</f>
        <v>11</v>
      </c>
      <c r="M16" s="11">
        <f>SUM(G16:J16)-K16</f>
        <v>36</v>
      </c>
      <c r="O16" s="6"/>
      <c r="P16"/>
      <c r="Q16"/>
    </row>
    <row r="17" spans="2:17" ht="13.5">
      <c r="B17" s="18">
        <v>14</v>
      </c>
      <c r="C17" s="2" t="s">
        <v>75</v>
      </c>
      <c r="D17" s="23" t="s">
        <v>32</v>
      </c>
      <c r="E17" s="25" t="s">
        <v>0</v>
      </c>
      <c r="F17" s="1"/>
      <c r="G17" s="1">
        <f>VLOOKUP(C17,エキスパリザルト!$A$2:$C$76,3,FALSE)</f>
        <v>15</v>
      </c>
      <c r="H17" s="1">
        <f>VLOOKUP($C17,エキスパリザルト!$E$2:$G$79,3,FALSE)</f>
        <v>10</v>
      </c>
      <c r="I17" s="1">
        <f>VLOOKUP($C17,エキスパリザルト!$I$2:$K$78,3,FALSE)</f>
        <v>16</v>
      </c>
      <c r="J17" s="1">
        <f>VLOOKUP($C17,エキスパリザルト!$M$2:$O$79,3,FALSE)</f>
        <v>13</v>
      </c>
      <c r="K17" s="1">
        <f>MAX(G17:J17)</f>
        <v>16</v>
      </c>
      <c r="L17" s="1">
        <f>MIN(G17:J17)</f>
        <v>10</v>
      </c>
      <c r="M17" s="11">
        <f>SUM(G17:J17)-K17</f>
        <v>38</v>
      </c>
      <c r="P17"/>
      <c r="Q17"/>
    </row>
    <row r="18" spans="2:17" ht="13.5">
      <c r="B18" s="18">
        <v>15</v>
      </c>
      <c r="C18" s="24" t="s">
        <v>58</v>
      </c>
      <c r="D18" s="1" t="s">
        <v>201</v>
      </c>
      <c r="E18" s="25" t="s">
        <v>4</v>
      </c>
      <c r="F18" s="1"/>
      <c r="G18" s="1">
        <f>VLOOKUP(C18,エキスパリザルト!$A$2:$C$76,3,FALSE)</f>
        <v>16</v>
      </c>
      <c r="H18" s="1">
        <f>VLOOKUP($C18,エキスパリザルト!$E$2:$G$79,3,FALSE)</f>
        <v>12</v>
      </c>
      <c r="I18" s="1">
        <f>VLOOKUP($C18,エキスパリザルト!$I$2:$K$78,3,FALSE)</f>
        <v>14</v>
      </c>
      <c r="J18" s="1">
        <f>VLOOKUP($C18,エキスパリザルト!$M$2:$O$79,3,FALSE)</f>
        <v>17</v>
      </c>
      <c r="K18" s="1">
        <f>MAX(G18:J18)</f>
        <v>17</v>
      </c>
      <c r="L18" s="1">
        <f>MIN(G18:J18)</f>
        <v>12</v>
      </c>
      <c r="M18" s="11">
        <f>SUM(G18:J18)-K18</f>
        <v>42</v>
      </c>
      <c r="O18" s="10"/>
      <c r="P18"/>
      <c r="Q18"/>
    </row>
    <row r="19" spans="2:17" ht="13.5">
      <c r="B19" s="18">
        <v>16</v>
      </c>
      <c r="C19" s="2" t="s">
        <v>71</v>
      </c>
      <c r="D19" s="22" t="s">
        <v>215</v>
      </c>
      <c r="E19" s="25" t="s">
        <v>6</v>
      </c>
      <c r="F19" s="1"/>
      <c r="G19" s="1">
        <f>VLOOKUP(C19,エキスパリザルト!$A$2:$C$76,3,FALSE)</f>
        <v>18</v>
      </c>
      <c r="H19" s="1">
        <f>VLOOKUP($C19,エキスパリザルト!$E$2:$G$79,3,FALSE)</f>
        <v>16</v>
      </c>
      <c r="I19" s="1">
        <f>VLOOKUP($C19,エキスパリザルト!$I$2:$K$78,3,FALSE)</f>
        <v>15</v>
      </c>
      <c r="J19" s="1">
        <f>VLOOKUP($C19,エキスパリザルト!$M$2:$O$79,3,FALSE)</f>
        <v>20</v>
      </c>
      <c r="K19" s="1">
        <f>MAX(G19:J19)</f>
        <v>20</v>
      </c>
      <c r="L19" s="1">
        <f>MIN(G19:J19)</f>
        <v>15</v>
      </c>
      <c r="M19" s="11">
        <f>SUM(G19:J19)-K19</f>
        <v>49</v>
      </c>
      <c r="P19"/>
      <c r="Q19"/>
    </row>
    <row r="20" spans="2:17" ht="13.5">
      <c r="B20" s="18">
        <v>17</v>
      </c>
      <c r="C20" s="21" t="s">
        <v>21</v>
      </c>
      <c r="D20" s="1" t="s">
        <v>17</v>
      </c>
      <c r="E20" s="1" t="s">
        <v>28</v>
      </c>
      <c r="F20" s="1" t="e">
        <f>VLOOKUP(C20,#REF!,3,FALSE)</f>
        <v>#REF!</v>
      </c>
      <c r="G20" s="1">
        <f>VLOOKUP(C20,エキスパリザルト!$A$2:$C$76,3,FALSE)</f>
        <v>17</v>
      </c>
      <c r="H20" s="1">
        <f>VLOOKUP($C20,エキスパリザルト!$E$2:$G$79,3,FALSE)</f>
        <v>17</v>
      </c>
      <c r="I20" s="1">
        <f>VLOOKUP($C20,エキスパリザルト!$I$2:$K$78,3,FALSE)</f>
        <v>17</v>
      </c>
      <c r="J20" s="1">
        <f>VLOOKUP($C20,エキスパリザルト!$M$2:$O$79,3,FALSE)</f>
        <v>33</v>
      </c>
      <c r="K20" s="1">
        <f>MAX(G20:J20)</f>
        <v>33</v>
      </c>
      <c r="L20" s="1">
        <f>MIN(G20:J20)</f>
        <v>17</v>
      </c>
      <c r="M20" s="11">
        <f>SUM(G20:J20)-K20</f>
        <v>51</v>
      </c>
      <c r="O20" s="10"/>
      <c r="P20"/>
      <c r="Q20"/>
    </row>
    <row r="21" spans="2:17" ht="13.5">
      <c r="B21" s="18">
        <v>18</v>
      </c>
      <c r="C21" s="24" t="s">
        <v>66</v>
      </c>
      <c r="D21" s="22" t="s">
        <v>209</v>
      </c>
      <c r="E21" s="25" t="s">
        <v>5</v>
      </c>
      <c r="F21" s="1"/>
      <c r="G21" s="1">
        <f>VLOOKUP(C21,エキスパリザルト!$A$2:$C$76,3,FALSE)</f>
        <v>11</v>
      </c>
      <c r="H21" s="1">
        <f>VLOOKUP($C21,エキスパリザルト!$E$2:$G$79,3,FALSE)</f>
        <v>30</v>
      </c>
      <c r="I21" s="1">
        <f>VLOOKUP($C21,エキスパリザルト!$I$2:$K$78,3,FALSE)</f>
        <v>27</v>
      </c>
      <c r="J21" s="1">
        <f>VLOOKUP($C21,エキスパリザルト!$M$2:$O$79,3,FALSE)</f>
        <v>14</v>
      </c>
      <c r="K21" s="1">
        <f>MAX(G21:J21)</f>
        <v>30</v>
      </c>
      <c r="L21" s="1">
        <f>MIN(G21:J21)</f>
        <v>11</v>
      </c>
      <c r="M21" s="11">
        <f>SUM(G21:J21)-K21</f>
        <v>52</v>
      </c>
      <c r="O21" s="10"/>
      <c r="P21"/>
      <c r="Q21"/>
    </row>
    <row r="22" spans="2:17" ht="13.5">
      <c r="B22" s="18">
        <v>19</v>
      </c>
      <c r="C22" s="2" t="s">
        <v>224</v>
      </c>
      <c r="D22" s="1" t="s">
        <v>228</v>
      </c>
      <c r="E22" s="25"/>
      <c r="F22" s="1" t="e">
        <f>VLOOKUP(C22,#REF!,3,FALSE)</f>
        <v>#REF!</v>
      </c>
      <c r="G22" s="1">
        <f>VLOOKUP(C22,エキスパリザルト!$A$2:$C$76,3,FALSE)</f>
        <v>33</v>
      </c>
      <c r="H22" s="1">
        <f>VLOOKUP($C22,エキスパリザルト!$E$2:$G$79,3,FALSE)</f>
        <v>24</v>
      </c>
      <c r="I22" s="1">
        <f>VLOOKUP($C22,エキスパリザルト!$I$2:$K$78,3,FALSE)</f>
        <v>13</v>
      </c>
      <c r="J22" s="1">
        <f>VLOOKUP($C22,エキスパリザルト!$M$2:$O$79,3,FALSE)</f>
        <v>16</v>
      </c>
      <c r="K22" s="1">
        <f>MAX(G22:J22)</f>
        <v>33</v>
      </c>
      <c r="L22" s="1">
        <f>MIN(G22:J22)</f>
        <v>13</v>
      </c>
      <c r="M22" s="11">
        <f>SUM(G22:J22)-K22</f>
        <v>53</v>
      </c>
      <c r="O22" s="10"/>
      <c r="P22"/>
      <c r="Q22"/>
    </row>
    <row r="23" spans="2:17" ht="13.5">
      <c r="B23" s="18">
        <v>20</v>
      </c>
      <c r="C23" s="2" t="s">
        <v>273</v>
      </c>
      <c r="D23" s="1" t="s">
        <v>229</v>
      </c>
      <c r="E23" s="25" t="s">
        <v>272</v>
      </c>
      <c r="F23" s="1" t="e">
        <f>VLOOKUP(C23,#REF!,3,FALSE)</f>
        <v>#REF!</v>
      </c>
      <c r="G23" s="1">
        <f>VLOOKUP(C23,エキスパリザルト!$A$2:$C$76,3,FALSE)</f>
        <v>19</v>
      </c>
      <c r="H23" s="1">
        <f>VLOOKUP($C23,エキスパリザルト!$E$2:$G$79,3,FALSE)</f>
        <v>18</v>
      </c>
      <c r="I23" s="1">
        <f>VLOOKUP($C23,エキスパリザルト!$I$2:$K$78,3,FALSE)</f>
        <v>37</v>
      </c>
      <c r="J23" s="1">
        <f>VLOOKUP($C23,エキスパリザルト!$M$2:$O$79,3,FALSE)</f>
        <v>21</v>
      </c>
      <c r="K23" s="1">
        <f>MAX(G23:J23)</f>
        <v>37</v>
      </c>
      <c r="L23" s="1">
        <f>MIN(G23:J23)</f>
        <v>18</v>
      </c>
      <c r="M23" s="11">
        <f>SUM(G23:J23)-K23</f>
        <v>58</v>
      </c>
      <c r="P23"/>
      <c r="Q23"/>
    </row>
    <row r="24" spans="2:17" ht="13.5">
      <c r="B24" s="18">
        <v>21</v>
      </c>
      <c r="C24" s="24" t="s">
        <v>67</v>
      </c>
      <c r="D24" s="22" t="s">
        <v>210</v>
      </c>
      <c r="E24" s="25" t="s">
        <v>5</v>
      </c>
      <c r="F24" s="1"/>
      <c r="G24" s="1">
        <f>VLOOKUP(C24,エキスパリザルト!$A$2:$C$76,3,FALSE)</f>
        <v>23</v>
      </c>
      <c r="H24" s="1">
        <f>VLOOKUP($C24,エキスパリザルト!$E$2:$G$79,3,FALSE)</f>
        <v>26</v>
      </c>
      <c r="I24" s="1">
        <f>VLOOKUP($C24,エキスパリザルト!$I$2:$K$78,3,FALSE)</f>
        <v>22</v>
      </c>
      <c r="J24" s="1">
        <f>VLOOKUP($C24,エキスパリザルト!$M$2:$O$79,3,FALSE)</f>
        <v>18</v>
      </c>
      <c r="K24" s="1">
        <f>MAX(G24:J24)</f>
        <v>26</v>
      </c>
      <c r="L24" s="1">
        <f>MIN(G24:J24)</f>
        <v>18</v>
      </c>
      <c r="M24" s="11">
        <f>SUM(G24:J24)-K24</f>
        <v>63</v>
      </c>
      <c r="P24"/>
      <c r="Q24"/>
    </row>
    <row r="25" spans="2:17" ht="13.5">
      <c r="B25" s="18">
        <v>22</v>
      </c>
      <c r="C25" s="2" t="s">
        <v>43</v>
      </c>
      <c r="D25" s="1" t="s">
        <v>182</v>
      </c>
      <c r="E25" s="25" t="s">
        <v>141</v>
      </c>
      <c r="F25" s="1"/>
      <c r="G25" s="1">
        <f>VLOOKUP(C25,エキスパリザルト!$A$2:$C$76,3,FALSE)</f>
        <v>30</v>
      </c>
      <c r="H25" s="1">
        <f>VLOOKUP($C25,エキスパリザルト!$E$2:$G$79,3,FALSE)</f>
        <v>14</v>
      </c>
      <c r="I25" s="1">
        <f>VLOOKUP($C25,エキスパリザルト!$I$2:$K$78,3,FALSE)</f>
        <v>23</v>
      </c>
      <c r="J25" s="1">
        <f>VLOOKUP($C25,エキスパリザルト!$M$2:$O$79,3,FALSE)</f>
        <v>27</v>
      </c>
      <c r="K25" s="1">
        <f>MAX(G25:J25)</f>
        <v>30</v>
      </c>
      <c r="L25" s="1">
        <f>MIN(G25:J25)</f>
        <v>14</v>
      </c>
      <c r="M25" s="11">
        <f>SUM(G25:J25)-K25</f>
        <v>64</v>
      </c>
      <c r="P25"/>
      <c r="Q25"/>
    </row>
    <row r="26" spans="2:17" ht="13.5">
      <c r="B26" s="18">
        <v>23</v>
      </c>
      <c r="C26" s="2" t="s">
        <v>80</v>
      </c>
      <c r="D26" s="1" t="s">
        <v>170</v>
      </c>
      <c r="E26" s="25" t="s">
        <v>140</v>
      </c>
      <c r="F26" s="1"/>
      <c r="G26" s="1">
        <f>VLOOKUP(C26,エキスパリザルト!$A$2:$C$76,3,FALSE)</f>
        <v>25</v>
      </c>
      <c r="H26" s="1">
        <f>VLOOKUP($C26,エキスパリザルト!$E$2:$G$79,3,FALSE)</f>
        <v>21</v>
      </c>
      <c r="I26" s="1">
        <f>VLOOKUP($C26,エキスパリザルト!$I$2:$K$78,3,FALSE)</f>
        <v>19</v>
      </c>
      <c r="J26" s="1">
        <f>VLOOKUP($C26,エキスパリザルト!$M$2:$O$79,3,FALSE)</f>
        <v>34</v>
      </c>
      <c r="K26" s="1">
        <f>MAX(G26:J26)</f>
        <v>34</v>
      </c>
      <c r="L26" s="1">
        <f>MIN(G26:J26)</f>
        <v>19</v>
      </c>
      <c r="M26" s="11">
        <f>SUM(G26:J26)-K26</f>
        <v>65</v>
      </c>
      <c r="O26" s="10"/>
      <c r="P26"/>
      <c r="Q26"/>
    </row>
    <row r="27" spans="2:17" ht="13.5">
      <c r="B27" s="18">
        <v>24</v>
      </c>
      <c r="C27" s="2" t="s">
        <v>42</v>
      </c>
      <c r="D27" s="1" t="s">
        <v>181</v>
      </c>
      <c r="E27" s="25" t="s">
        <v>141</v>
      </c>
      <c r="F27" s="1"/>
      <c r="G27" s="1">
        <f>VLOOKUP(C27,エキスパリザルト!$A$2:$C$76,3,FALSE)</f>
        <v>29</v>
      </c>
      <c r="H27" s="1">
        <f>VLOOKUP($C27,エキスパリザルト!$E$2:$G$79,3,FALSE)</f>
        <v>25</v>
      </c>
      <c r="I27" s="1">
        <f>VLOOKUP($C27,エキスパリザルト!$I$2:$K$78,3,FALSE)</f>
        <v>31</v>
      </c>
      <c r="J27" s="1">
        <f>VLOOKUP($C27,エキスパリザルト!$M$2:$O$79,3,FALSE)</f>
        <v>15</v>
      </c>
      <c r="K27" s="1">
        <f>MAX(G27:J27)</f>
        <v>31</v>
      </c>
      <c r="L27" s="1">
        <f>MIN(G27:J27)</f>
        <v>15</v>
      </c>
      <c r="M27" s="11">
        <f>SUM(G27:J27)-K27</f>
        <v>69</v>
      </c>
      <c r="P27"/>
      <c r="Q27"/>
    </row>
    <row r="28" spans="2:17" ht="13.5">
      <c r="B28" s="18">
        <v>25</v>
      </c>
      <c r="C28" s="2" t="s">
        <v>53</v>
      </c>
      <c r="D28" s="1" t="s">
        <v>193</v>
      </c>
      <c r="E28" s="25" t="s">
        <v>146</v>
      </c>
      <c r="F28" s="1"/>
      <c r="G28" s="1">
        <f>VLOOKUP(C28,エキスパリザルト!$A$2:$C$76,3,FALSE)</f>
        <v>22</v>
      </c>
      <c r="H28" s="1">
        <f>VLOOKUP($C28,エキスパリザルト!$E$2:$G$79,3,FALSE)</f>
        <v>33</v>
      </c>
      <c r="I28" s="1">
        <f>VLOOKUP($C28,エキスパリザルト!$I$2:$K$78,3,FALSE)</f>
        <v>28</v>
      </c>
      <c r="J28" s="1">
        <f>VLOOKUP($C28,エキスパリザルト!$M$2:$O$79,3,FALSE)</f>
        <v>19</v>
      </c>
      <c r="K28" s="1">
        <f>MAX(G28:J28)</f>
        <v>33</v>
      </c>
      <c r="L28" s="1">
        <f>MIN(G28:J28)</f>
        <v>19</v>
      </c>
      <c r="M28" s="11">
        <f>SUM(G28:J28)-K28</f>
        <v>69</v>
      </c>
      <c r="O28" s="10"/>
      <c r="P28"/>
      <c r="Q28"/>
    </row>
    <row r="29" spans="2:17" ht="13.5">
      <c r="B29" s="18">
        <v>26</v>
      </c>
      <c r="C29" s="24" t="s">
        <v>65</v>
      </c>
      <c r="D29" s="1" t="s">
        <v>208</v>
      </c>
      <c r="E29" s="25" t="s">
        <v>5</v>
      </c>
      <c r="F29" s="1"/>
      <c r="G29" s="1">
        <f>VLOOKUP(C29,エキスパリザルト!$A$2:$C$76,3,FALSE)</f>
        <v>21</v>
      </c>
      <c r="H29" s="1">
        <f>VLOOKUP($C29,エキスパリザルト!$E$2:$G$79,3,FALSE)</f>
        <v>23</v>
      </c>
      <c r="I29" s="1">
        <f>VLOOKUP($C29,エキスパリザルト!$I$2:$K$78,3,FALSE)</f>
        <v>30</v>
      </c>
      <c r="J29" s="1">
        <f>VLOOKUP($C29,エキスパリザルト!$M$2:$O$79,3,FALSE)</f>
        <v>26</v>
      </c>
      <c r="K29" s="1">
        <f>MAX(G29:J29)</f>
        <v>30</v>
      </c>
      <c r="L29" s="1">
        <f>MIN(G29:J29)</f>
        <v>21</v>
      </c>
      <c r="M29" s="11">
        <f>SUM(G29:J29)-K29</f>
        <v>70</v>
      </c>
      <c r="O29" s="10"/>
      <c r="P29"/>
      <c r="Q29"/>
    </row>
    <row r="30" spans="2:17" ht="13.5">
      <c r="B30" s="18">
        <v>27</v>
      </c>
      <c r="C30" s="2" t="s">
        <v>60</v>
      </c>
      <c r="D30" s="1" t="s">
        <v>203</v>
      </c>
      <c r="E30" s="25" t="s">
        <v>5</v>
      </c>
      <c r="F30" s="1"/>
      <c r="G30" s="1">
        <f>VLOOKUP(C30,エキスパリザルト!$A$2:$C$76,3,FALSE)</f>
        <v>24</v>
      </c>
      <c r="H30" s="1">
        <f>VLOOKUP($C30,エキスパリザルト!$E$2:$G$79,3,FALSE)</f>
        <v>19</v>
      </c>
      <c r="I30" s="1">
        <f>VLOOKUP($C30,エキスパリザルト!$I$2:$K$78,3,FALSE)</f>
        <v>32</v>
      </c>
      <c r="J30" s="1">
        <f>VLOOKUP($C30,エキスパリザルト!$M$2:$O$79,3,FALSE)</f>
        <v>30</v>
      </c>
      <c r="K30" s="1">
        <f>MAX(G30:J30)</f>
        <v>32</v>
      </c>
      <c r="L30" s="1">
        <f>MIN(G30:J30)</f>
        <v>19</v>
      </c>
      <c r="M30" s="11">
        <f>SUM(G30:J30)-K30</f>
        <v>73</v>
      </c>
      <c r="O30" s="10"/>
      <c r="P30"/>
      <c r="Q30"/>
    </row>
    <row r="31" spans="2:17" ht="13.5">
      <c r="B31" s="18">
        <v>28</v>
      </c>
      <c r="C31" s="2" t="s">
        <v>253</v>
      </c>
      <c r="D31" s="1" t="s">
        <v>199</v>
      </c>
      <c r="E31" s="25" t="s">
        <v>2</v>
      </c>
      <c r="F31" s="1"/>
      <c r="G31" s="1">
        <f>VLOOKUP(C31,エキスパリザルト!$A$2:$C$76,3,FALSE)</f>
        <v>20</v>
      </c>
      <c r="H31" s="1">
        <f>VLOOKUP($C31,エキスパリザルト!$E$2:$G$79,3,FALSE)</f>
        <v>37</v>
      </c>
      <c r="I31" s="1">
        <f>VLOOKUP($C31,エキスパリザルト!$I$2:$K$78,3,FALSE)</f>
        <v>33</v>
      </c>
      <c r="J31" s="1">
        <f>VLOOKUP($C31,エキスパリザルト!$M$2:$O$79,3,FALSE)</f>
        <v>22</v>
      </c>
      <c r="K31" s="1">
        <f>MAX(G31:J31)</f>
        <v>37</v>
      </c>
      <c r="L31" s="1">
        <f>MIN(G31:J31)</f>
        <v>20</v>
      </c>
      <c r="M31" s="11">
        <f>SUM(G31:J31)-K31</f>
        <v>75</v>
      </c>
      <c r="O31" s="10"/>
      <c r="P31"/>
      <c r="Q31"/>
    </row>
    <row r="32" spans="2:17" ht="13.5">
      <c r="B32" s="18">
        <v>29</v>
      </c>
      <c r="C32" s="2" t="s">
        <v>44</v>
      </c>
      <c r="D32" s="1" t="s">
        <v>183</v>
      </c>
      <c r="E32" s="25" t="s">
        <v>141</v>
      </c>
      <c r="F32" s="1"/>
      <c r="G32" s="1">
        <f>VLOOKUP(C32,エキスパリザルト!$A$2:$C$76,3,FALSE)</f>
        <v>37</v>
      </c>
      <c r="H32" s="1">
        <f>VLOOKUP($C32,エキスパリザルト!$E$2:$G$79,3,FALSE)</f>
        <v>22</v>
      </c>
      <c r="I32" s="1">
        <f>VLOOKUP($C32,エキスパリザルト!$I$2:$K$78,3,FALSE)</f>
        <v>21</v>
      </c>
      <c r="J32" s="1">
        <f>VLOOKUP($C32,エキスパリザルト!$M$2:$O$79,3,FALSE)</f>
        <v>32</v>
      </c>
      <c r="K32" s="1">
        <f>MAX(G32:J32)</f>
        <v>37</v>
      </c>
      <c r="L32" s="1">
        <f>MIN(G32:J32)</f>
        <v>21</v>
      </c>
      <c r="M32" s="11">
        <f>SUM(G32:J32)-K32</f>
        <v>75</v>
      </c>
      <c r="O32" s="10"/>
      <c r="P32"/>
      <c r="Q32"/>
    </row>
    <row r="33" spans="2:17" ht="13.5">
      <c r="B33" s="18">
        <v>30</v>
      </c>
      <c r="C33" s="24" t="s">
        <v>68</v>
      </c>
      <c r="D33" s="22" t="s">
        <v>211</v>
      </c>
      <c r="E33" s="26" t="s">
        <v>4</v>
      </c>
      <c r="F33" s="1"/>
      <c r="G33" s="1">
        <f>VLOOKUP(C33,エキスパリザルト!$A$2:$C$76,3,FALSE)</f>
        <v>68</v>
      </c>
      <c r="H33" s="1">
        <f>VLOOKUP($C33,エキスパリザルト!$E$2:$G$79,3,FALSE)</f>
        <v>32</v>
      </c>
      <c r="I33" s="1">
        <f>VLOOKUP($C33,エキスパリザルト!$I$2:$K$78,3,FALSE)</f>
        <v>18</v>
      </c>
      <c r="J33" s="1">
        <f>VLOOKUP($C33,エキスパリザルト!$M$2:$O$79,3,FALSE)</f>
        <v>25</v>
      </c>
      <c r="K33" s="1">
        <f>MAX(G33:J33)</f>
        <v>68</v>
      </c>
      <c r="L33" s="1">
        <f>MIN(G33:J33)</f>
        <v>18</v>
      </c>
      <c r="M33" s="11">
        <f>SUM(G33:J33)-K33</f>
        <v>75</v>
      </c>
      <c r="O33" s="10"/>
      <c r="P33"/>
      <c r="Q33"/>
    </row>
    <row r="34" spans="2:17" ht="13.5">
      <c r="B34" s="18">
        <v>31</v>
      </c>
      <c r="C34" s="2" t="s">
        <v>82</v>
      </c>
      <c r="D34" s="1" t="s">
        <v>198</v>
      </c>
      <c r="E34" s="25" t="s">
        <v>1</v>
      </c>
      <c r="F34" s="1"/>
      <c r="G34" s="1">
        <f>VLOOKUP(C34,エキスパリザルト!$A$2:$C$76,3,FALSE)</f>
        <v>28</v>
      </c>
      <c r="H34" s="1">
        <f>VLOOKUP($C34,エキスパリザルト!$E$2:$G$79,3,FALSE)</f>
        <v>28</v>
      </c>
      <c r="I34" s="1">
        <f>VLOOKUP($C34,エキスパリザルト!$I$2:$K$78,3,FALSE)</f>
        <v>26</v>
      </c>
      <c r="J34" s="1">
        <f>VLOOKUP($C34,エキスパリザルト!$M$2:$O$79,3,FALSE)</f>
        <v>24</v>
      </c>
      <c r="K34" s="1">
        <f>MAX(G34:J34)</f>
        <v>28</v>
      </c>
      <c r="L34" s="1">
        <f>MIN(G34:J34)</f>
        <v>24</v>
      </c>
      <c r="M34" s="11">
        <f>SUM(G34:J34)-K34</f>
        <v>78</v>
      </c>
      <c r="O34" s="10"/>
      <c r="P34"/>
      <c r="Q34"/>
    </row>
    <row r="35" spans="2:17" ht="13.5">
      <c r="B35" s="18">
        <v>32</v>
      </c>
      <c r="C35" s="2" t="s">
        <v>61</v>
      </c>
      <c r="D35" s="1" t="s">
        <v>204</v>
      </c>
      <c r="E35" s="25" t="s">
        <v>5</v>
      </c>
      <c r="F35" s="1"/>
      <c r="G35" s="1">
        <f>VLOOKUP(C35,エキスパリザルト!$A$2:$C$76,3,FALSE)</f>
        <v>26</v>
      </c>
      <c r="H35" s="1">
        <f>VLOOKUP($C35,エキスパリザルト!$E$2:$G$79,3,FALSE)</f>
        <v>20</v>
      </c>
      <c r="I35" s="1">
        <f>VLOOKUP($C35,エキスパリザルト!$I$2:$K$78,3,FALSE)</f>
        <v>38</v>
      </c>
      <c r="J35" s="1">
        <f>VLOOKUP($C35,エキスパリザルト!$M$2:$O$79,3,FALSE)</f>
        <v>36</v>
      </c>
      <c r="K35" s="1">
        <f>MAX(G35:J35)</f>
        <v>38</v>
      </c>
      <c r="L35" s="1">
        <f>MIN(G35:J35)</f>
        <v>20</v>
      </c>
      <c r="M35" s="11">
        <f>SUM(G35:J35)-K35</f>
        <v>82</v>
      </c>
      <c r="O35" s="10"/>
      <c r="P35"/>
      <c r="Q35"/>
    </row>
    <row r="36" spans="2:17" ht="13.5">
      <c r="B36" s="18">
        <v>33</v>
      </c>
      <c r="C36" s="25" t="s">
        <v>78</v>
      </c>
      <c r="D36" s="1" t="s">
        <v>168</v>
      </c>
      <c r="E36" s="25" t="s">
        <v>139</v>
      </c>
      <c r="F36" s="1"/>
      <c r="G36" s="1">
        <f>VLOOKUP(C36,エキスパリザルト!$A$2:$C$76,3,FALSE)</f>
        <v>31</v>
      </c>
      <c r="H36" s="1">
        <f>VLOOKUP($C36,エキスパリザルト!$E$2:$G$79,3,FALSE)</f>
        <v>40</v>
      </c>
      <c r="I36" s="1">
        <f>VLOOKUP($C36,エキスパリザルト!$I$2:$K$78,3,FALSE)</f>
        <v>24</v>
      </c>
      <c r="J36" s="1">
        <f>VLOOKUP($C36,エキスパリザルト!$M$2:$O$79,3,FALSE)</f>
        <v>29</v>
      </c>
      <c r="K36" s="1">
        <f>MAX(G36:J36)</f>
        <v>40</v>
      </c>
      <c r="L36" s="1">
        <f>MIN(G36:J36)</f>
        <v>24</v>
      </c>
      <c r="M36" s="11">
        <f>SUM(G36:J36)-K36</f>
        <v>84</v>
      </c>
      <c r="O36" s="10"/>
      <c r="P36"/>
      <c r="Q36"/>
    </row>
    <row r="37" spans="2:17" ht="14.25" customHeight="1">
      <c r="B37" s="18">
        <v>34</v>
      </c>
      <c r="C37" s="2" t="s">
        <v>81</v>
      </c>
      <c r="D37" s="1" t="s">
        <v>171</v>
      </c>
      <c r="E37" s="25" t="s">
        <v>141</v>
      </c>
      <c r="F37" s="1"/>
      <c r="G37" s="1">
        <f>VLOOKUP(C37,エキスパリザルト!$A$2:$C$76,3,FALSE)</f>
        <v>68</v>
      </c>
      <c r="H37" s="1">
        <f>VLOOKUP($C37,エキスパリザルト!$E$2:$G$79,3,FALSE)</f>
        <v>27</v>
      </c>
      <c r="I37" s="1">
        <f>VLOOKUP($C37,エキスパリザルト!$I$2:$K$78,3,FALSE)</f>
        <v>35</v>
      </c>
      <c r="J37" s="1">
        <f>VLOOKUP($C37,エキスパリザルト!$M$2:$O$79,3,FALSE)</f>
        <v>31</v>
      </c>
      <c r="K37" s="1">
        <f>MAX(G37:J37)</f>
        <v>68</v>
      </c>
      <c r="L37" s="1">
        <f>MIN(G37:J37)</f>
        <v>27</v>
      </c>
      <c r="M37" s="11">
        <f>SUM(G37:J37)-K37</f>
        <v>93</v>
      </c>
      <c r="O37" s="10"/>
      <c r="P37"/>
      <c r="Q37"/>
    </row>
    <row r="38" spans="2:17" ht="13.5">
      <c r="B38" s="18">
        <v>35</v>
      </c>
      <c r="C38" s="2" t="s">
        <v>48</v>
      </c>
      <c r="D38" s="1" t="s">
        <v>188</v>
      </c>
      <c r="E38" s="25" t="s">
        <v>144</v>
      </c>
      <c r="F38" s="1"/>
      <c r="G38" s="1">
        <f>VLOOKUP(C38,エキスパリザルト!$A$2:$C$76,3,FALSE)</f>
        <v>32</v>
      </c>
      <c r="H38" s="1">
        <f>VLOOKUP($C38,エキスパリザルト!$E$2:$G$79,3,FALSE)</f>
        <v>42</v>
      </c>
      <c r="I38" s="1">
        <f>VLOOKUP($C38,エキスパリザルト!$I$2:$K$78,3,FALSE)</f>
        <v>40</v>
      </c>
      <c r="J38" s="1">
        <f>VLOOKUP($C38,エキスパリザルト!$M$2:$O$79,3,FALSE)</f>
        <v>23</v>
      </c>
      <c r="K38" s="1">
        <f>MAX(G38:J38)</f>
        <v>42</v>
      </c>
      <c r="L38" s="1">
        <f>MIN(G38:J38)</f>
        <v>23</v>
      </c>
      <c r="M38" s="11">
        <f>SUM(G38:J38)-K38</f>
        <v>95</v>
      </c>
      <c r="P38"/>
      <c r="Q38"/>
    </row>
    <row r="39" spans="2:17" ht="13.5">
      <c r="B39" s="18">
        <v>36</v>
      </c>
      <c r="C39" s="2" t="s">
        <v>52</v>
      </c>
      <c r="D39" s="1" t="s">
        <v>192</v>
      </c>
      <c r="E39" s="25" t="s">
        <v>145</v>
      </c>
      <c r="F39" s="1"/>
      <c r="G39" s="1">
        <f>VLOOKUP(C39,エキスパリザルト!$A$2:$C$76,3,FALSE)</f>
        <v>38</v>
      </c>
      <c r="H39" s="1">
        <f>VLOOKUP($C39,エキスパリザルト!$E$2:$G$79,3,FALSE)</f>
        <v>45</v>
      </c>
      <c r="I39" s="1">
        <f>VLOOKUP($C39,エキスパリザルト!$I$2:$K$78,3,FALSE)</f>
        <v>29</v>
      </c>
      <c r="J39" s="1">
        <f>VLOOKUP($C39,エキスパリザルト!$M$2:$O$79,3,FALSE)</f>
        <v>28</v>
      </c>
      <c r="K39" s="1">
        <f>MAX(G39:J39)</f>
        <v>45</v>
      </c>
      <c r="L39" s="1">
        <f>MIN(G39:J39)</f>
        <v>28</v>
      </c>
      <c r="M39" s="11">
        <f>SUM(G39:J39)-K39</f>
        <v>95</v>
      </c>
      <c r="P39"/>
      <c r="Q39"/>
    </row>
    <row r="40" spans="2:17" ht="13.5">
      <c r="B40" s="18">
        <v>37</v>
      </c>
      <c r="C40" s="24" t="s">
        <v>57</v>
      </c>
      <c r="D40" s="1" t="s">
        <v>197</v>
      </c>
      <c r="E40" s="25" t="s">
        <v>140</v>
      </c>
      <c r="F40" s="1"/>
      <c r="G40" s="1">
        <f>VLOOKUP(C40,エキスパリザルト!$A$2:$C$76,3,FALSE)</f>
        <v>34</v>
      </c>
      <c r="H40" s="1">
        <f>VLOOKUP($C40,エキスパリザルト!$E$2:$G$79,3,FALSE)</f>
        <v>36</v>
      </c>
      <c r="I40" s="1">
        <f>VLOOKUP($C40,エキスパリザルト!$I$2:$K$78,3,FALSE)</f>
        <v>25</v>
      </c>
      <c r="J40" s="1">
        <f>VLOOKUP($C40,エキスパリザルト!$M$2:$O$79,3,FALSE)</f>
        <v>48</v>
      </c>
      <c r="K40" s="1">
        <f>MAX(G40:J40)</f>
        <v>48</v>
      </c>
      <c r="L40" s="1">
        <f>MIN(G40:J40)</f>
        <v>25</v>
      </c>
      <c r="M40" s="11">
        <f>SUM(G40:J40)-K40</f>
        <v>95</v>
      </c>
      <c r="O40" s="10"/>
      <c r="P40"/>
      <c r="Q40"/>
    </row>
    <row r="41" spans="2:17" ht="13.5">
      <c r="B41" s="18">
        <v>38</v>
      </c>
      <c r="C41" s="2" t="s">
        <v>47</v>
      </c>
      <c r="D41" s="1" t="s">
        <v>186</v>
      </c>
      <c r="E41" s="25" t="s">
        <v>141</v>
      </c>
      <c r="F41"/>
      <c r="G41" s="1">
        <f>VLOOKUP(C41,エキスパリザルト!$A$2:$C$76,3,FALSE)</f>
        <v>27</v>
      </c>
      <c r="H41" s="1">
        <f>VLOOKUP($C41,エキスパリザルト!$E$2:$G$79,3,FALSE)</f>
        <v>34</v>
      </c>
      <c r="I41" s="1">
        <f>VLOOKUP($C41,エキスパリザルト!$I$2:$K$78,3,FALSE)</f>
        <v>36</v>
      </c>
      <c r="J41" s="1">
        <f>VLOOKUP($C41,エキスパリザルト!$M$2:$O$79,3,FALSE)</f>
        <v>38</v>
      </c>
      <c r="K41" s="1">
        <f>MAX(G41:J41)</f>
        <v>38</v>
      </c>
      <c r="L41" s="1">
        <f>MIN(G41:J41)</f>
        <v>27</v>
      </c>
      <c r="M41" s="11">
        <f>SUM(G41:J41)-K41</f>
        <v>97</v>
      </c>
      <c r="N41"/>
      <c r="O41"/>
      <c r="P41"/>
      <c r="Q41"/>
    </row>
    <row r="42" spans="2:17" ht="13.5">
      <c r="B42" s="18">
        <v>39</v>
      </c>
      <c r="C42" s="2" t="s">
        <v>257</v>
      </c>
      <c r="D42" s="21" t="s">
        <v>172</v>
      </c>
      <c r="E42" s="25" t="s">
        <v>142</v>
      </c>
      <c r="F42"/>
      <c r="G42" s="1">
        <f>VLOOKUP(C42,エキスパリザルト!$A$2:$C$76,3,FALSE)</f>
        <v>35</v>
      </c>
      <c r="H42" s="1">
        <f>VLOOKUP($C42,エキスパリザルト!$E$2:$G$79,3,FALSE)</f>
        <v>35</v>
      </c>
      <c r="I42" s="1">
        <f>VLOOKUP($C42,エキスパリザルト!$I$2:$K$78,3,FALSE)</f>
        <v>34</v>
      </c>
      <c r="J42" s="1">
        <f>VLOOKUP($C42,エキスパリザルト!$M$2:$O$79,3,FALSE)</f>
        <v>37</v>
      </c>
      <c r="K42" s="1">
        <f>MAX(G42:J42)</f>
        <v>37</v>
      </c>
      <c r="L42" s="1">
        <f>MIN(G42:J42)</f>
        <v>34</v>
      </c>
      <c r="M42" s="11">
        <f>SUM(G42:J42)-K42</f>
        <v>104</v>
      </c>
      <c r="N42"/>
      <c r="O42"/>
      <c r="P42"/>
      <c r="Q42"/>
    </row>
    <row r="43" spans="2:17" ht="13.5">
      <c r="B43" s="18">
        <v>40</v>
      </c>
      <c r="C43" s="2" t="s">
        <v>222</v>
      </c>
      <c r="D43" s="1" t="s">
        <v>226</v>
      </c>
      <c r="E43" s="25" t="s">
        <v>6</v>
      </c>
      <c r="F43" t="e">
        <f>VLOOKUP(C43,#REF!,3,FALSE)</f>
        <v>#REF!</v>
      </c>
      <c r="G43" s="1">
        <f>VLOOKUP(C43,エキスパリザルト!$A$2:$C$76,3,FALSE)</f>
        <v>49</v>
      </c>
      <c r="H43" s="1">
        <f>VLOOKUP($C43,エキスパリザルト!$E$2:$G$79,3,FALSE)</f>
        <v>31</v>
      </c>
      <c r="I43" s="1">
        <f>VLOOKUP($C43,エキスパリザルト!$I$2:$K$78,3,FALSE)</f>
        <v>68</v>
      </c>
      <c r="J43" s="1">
        <f>VLOOKUP($C43,エキスパリザルト!$M$2:$O$79,3,FALSE)</f>
        <v>35</v>
      </c>
      <c r="K43" s="1">
        <f>MAX(G43:J43)</f>
        <v>68</v>
      </c>
      <c r="L43" s="1">
        <f>MIN(G43:J43)</f>
        <v>31</v>
      </c>
      <c r="M43" s="11">
        <f>SUM(G43:J43)-K43</f>
        <v>115</v>
      </c>
      <c r="N43"/>
      <c r="O43"/>
      <c r="P43"/>
      <c r="Q43"/>
    </row>
    <row r="44" spans="2:17" ht="13.5">
      <c r="B44" s="18">
        <v>41</v>
      </c>
      <c r="C44" s="2" t="s">
        <v>46</v>
      </c>
      <c r="D44" s="1" t="s">
        <v>185</v>
      </c>
      <c r="E44" s="25" t="s">
        <v>141</v>
      </c>
      <c r="F44"/>
      <c r="G44" s="1">
        <f>VLOOKUP(C44,エキスパリザルト!$A$2:$C$76,3,FALSE)</f>
        <v>42</v>
      </c>
      <c r="H44" s="1">
        <f>VLOOKUP($C44,エキスパリザルト!$E$2:$G$79,3,FALSE)</f>
        <v>39</v>
      </c>
      <c r="I44" s="1">
        <f>VLOOKUP($C44,エキスパリザルト!$I$2:$K$78,3,FALSE)</f>
        <v>43</v>
      </c>
      <c r="J44" s="1">
        <f>VLOOKUP($C44,エキスパリザルト!$M$2:$O$79,3,FALSE)</f>
        <v>39</v>
      </c>
      <c r="K44" s="1">
        <f>MAX(G44:J44)</f>
        <v>43</v>
      </c>
      <c r="L44" s="1">
        <f>MIN(G44:J44)</f>
        <v>39</v>
      </c>
      <c r="M44" s="11">
        <f>SUM(G44:J44)-K44</f>
        <v>120</v>
      </c>
      <c r="N44"/>
      <c r="O44"/>
      <c r="P44"/>
      <c r="Q44"/>
    </row>
    <row r="45" spans="2:17" ht="13.5">
      <c r="B45" s="18">
        <v>42</v>
      </c>
      <c r="C45" s="2" t="s">
        <v>72</v>
      </c>
      <c r="D45" s="22" t="s">
        <v>216</v>
      </c>
      <c r="E45" s="25" t="s">
        <v>6</v>
      </c>
      <c r="F45"/>
      <c r="G45" s="1">
        <f>VLOOKUP(C45,エキスパリザルト!$A$2:$C$76,3,FALSE)</f>
        <v>36</v>
      </c>
      <c r="H45" s="1">
        <f>VLOOKUP($C45,エキスパリザルト!$E$2:$G$79,3,FALSE)</f>
        <v>44</v>
      </c>
      <c r="I45" s="1">
        <f>VLOOKUP($C45,エキスパリザルト!$I$2:$K$78,3,FALSE)</f>
        <v>47</v>
      </c>
      <c r="J45" s="1">
        <f>VLOOKUP($C45,エキスパリザルト!$M$2:$O$79,3,FALSE)</f>
        <v>41</v>
      </c>
      <c r="K45" s="1">
        <f>MAX(G45:J45)</f>
        <v>47</v>
      </c>
      <c r="L45" s="1">
        <f>MIN(G45:J45)</f>
        <v>36</v>
      </c>
      <c r="M45" s="11">
        <f>SUM(G45:J45)-K45</f>
        <v>121</v>
      </c>
      <c r="N45"/>
      <c r="O45"/>
      <c r="P45"/>
      <c r="Q45"/>
    </row>
    <row r="46" spans="2:17" ht="13.5">
      <c r="B46" s="18">
        <v>43</v>
      </c>
      <c r="C46" s="25" t="s">
        <v>79</v>
      </c>
      <c r="D46" s="1" t="s">
        <v>169</v>
      </c>
      <c r="E46" s="25" t="s">
        <v>140</v>
      </c>
      <c r="F46"/>
      <c r="G46" s="1">
        <f>VLOOKUP(C46,エキスパリザルト!$A$2:$C$76,3,FALSE)</f>
        <v>50</v>
      </c>
      <c r="H46" s="1">
        <f>VLOOKUP($C46,エキスパリザルト!$E$2:$G$79,3,FALSE)</f>
        <v>38</v>
      </c>
      <c r="I46" s="1">
        <f>VLOOKUP($C46,エキスパリザルト!$I$2:$K$78,3,FALSE)</f>
        <v>41</v>
      </c>
      <c r="J46" s="1">
        <f>VLOOKUP($C46,エキスパリザルト!$M$2:$O$79,3,FALSE)</f>
        <v>43</v>
      </c>
      <c r="K46" s="1">
        <f>MAX(G46:J46)</f>
        <v>50</v>
      </c>
      <c r="L46" s="1">
        <f>MIN(G46:J46)</f>
        <v>38</v>
      </c>
      <c r="M46" s="11">
        <f>SUM(G46:J46)-K46</f>
        <v>122</v>
      </c>
      <c r="N46"/>
      <c r="O46"/>
      <c r="P46"/>
      <c r="Q46"/>
    </row>
    <row r="47" spans="2:17" ht="13.5">
      <c r="B47" s="18">
        <v>44</v>
      </c>
      <c r="C47" s="2" t="s">
        <v>51</v>
      </c>
      <c r="D47" s="1" t="s">
        <v>191</v>
      </c>
      <c r="E47" s="25" t="s">
        <v>145</v>
      </c>
      <c r="F47"/>
      <c r="G47" s="1">
        <f>VLOOKUP(C47,エキスパリザルト!$A$2:$C$76,3,FALSE)</f>
        <v>48</v>
      </c>
      <c r="H47" s="1">
        <f>VLOOKUP($C47,エキスパリザルト!$E$2:$G$79,3,FALSE)</f>
        <v>41</v>
      </c>
      <c r="I47" s="1">
        <f>VLOOKUP($C47,エキスパリザルト!$I$2:$K$78,3,FALSE)</f>
        <v>46</v>
      </c>
      <c r="J47" s="1">
        <f>VLOOKUP($C47,エキスパリザルト!$M$2:$O$79,3,FALSE)</f>
        <v>40</v>
      </c>
      <c r="K47" s="1">
        <f>MAX(G47:J47)</f>
        <v>48</v>
      </c>
      <c r="L47" s="1">
        <f>MIN(G47:J47)</f>
        <v>40</v>
      </c>
      <c r="M47" s="11">
        <f>SUM(G47:J47)-K47</f>
        <v>127</v>
      </c>
      <c r="N47"/>
      <c r="O47"/>
      <c r="P47"/>
      <c r="Q47"/>
    </row>
    <row r="48" spans="2:17" ht="13.5">
      <c r="B48" s="18">
        <v>45</v>
      </c>
      <c r="C48" s="2" t="s">
        <v>55</v>
      </c>
      <c r="D48" s="1" t="s">
        <v>195</v>
      </c>
      <c r="E48" s="25" t="s">
        <v>0</v>
      </c>
      <c r="F48"/>
      <c r="G48" s="1">
        <f>VLOOKUP(C48,エキスパリザルト!$A$2:$C$76,3,FALSE)</f>
        <v>52</v>
      </c>
      <c r="H48" s="1">
        <f>VLOOKUP($C48,エキスパリザルト!$E$2:$G$79,3,FALSE)</f>
        <v>43</v>
      </c>
      <c r="I48" s="1">
        <f>VLOOKUP($C48,エキスパリザルト!$I$2:$K$78,3,FALSE)</f>
        <v>44</v>
      </c>
      <c r="J48" s="1">
        <f>VLOOKUP($C48,エキスパリザルト!$M$2:$O$79,3,FALSE)</f>
        <v>42</v>
      </c>
      <c r="K48" s="1">
        <f>MAX(G48:J48)</f>
        <v>52</v>
      </c>
      <c r="L48" s="1">
        <f>MIN(G48:J48)</f>
        <v>42</v>
      </c>
      <c r="M48" s="11">
        <f>SUM(G48:J48)-K48</f>
        <v>129</v>
      </c>
      <c r="N48"/>
      <c r="O48"/>
      <c r="P48"/>
      <c r="Q48"/>
    </row>
    <row r="49" spans="2:17" ht="13.5">
      <c r="B49" s="18">
        <v>46</v>
      </c>
      <c r="C49" s="2" t="s">
        <v>56</v>
      </c>
      <c r="D49" s="1" t="s">
        <v>196</v>
      </c>
      <c r="E49" s="25" t="s">
        <v>140</v>
      </c>
      <c r="F49"/>
      <c r="G49" s="1">
        <f>VLOOKUP(C49,エキスパリザルト!$A$2:$C$76,3,FALSE)</f>
        <v>54</v>
      </c>
      <c r="H49" s="1">
        <f>VLOOKUP($C49,エキスパリザルト!$E$2:$G$79,3,FALSE)</f>
        <v>47</v>
      </c>
      <c r="I49" s="1">
        <f>VLOOKUP($C49,エキスパリザルト!$I$2:$K$78,3,FALSE)</f>
        <v>39</v>
      </c>
      <c r="J49" s="1">
        <f>VLOOKUP($C49,エキスパリザルト!$M$2:$O$79,3,FALSE)</f>
        <v>45</v>
      </c>
      <c r="K49" s="1">
        <f>MAX(G49:J49)</f>
        <v>54</v>
      </c>
      <c r="L49" s="1">
        <f>MIN(G49:J49)</f>
        <v>39</v>
      </c>
      <c r="M49" s="11">
        <f>SUM(G49:J49)-K49</f>
        <v>131</v>
      </c>
      <c r="N49"/>
      <c r="O49"/>
      <c r="P49"/>
      <c r="Q49"/>
    </row>
    <row r="50" spans="2:17" ht="13.5">
      <c r="B50" s="18">
        <v>47</v>
      </c>
      <c r="C50" s="24" t="s">
        <v>76</v>
      </c>
      <c r="D50" s="23" t="s">
        <v>33</v>
      </c>
      <c r="E50" s="26" t="s">
        <v>7</v>
      </c>
      <c r="F50"/>
      <c r="G50" s="1">
        <f>VLOOKUP(C50,エキスパリザルト!$A$2:$C$76,3,FALSE)</f>
        <v>40</v>
      </c>
      <c r="H50" s="1">
        <f>VLOOKUP($C50,エキスパリザルト!$E$2:$G$79,3,FALSE)</f>
        <v>53</v>
      </c>
      <c r="I50" s="1">
        <f>VLOOKUP($C50,エキスパリザルト!$I$2:$K$78,3,FALSE)</f>
        <v>49</v>
      </c>
      <c r="J50" s="1">
        <f>VLOOKUP($C50,エキスパリザルト!$M$2:$O$79,3,FALSE)</f>
        <v>46</v>
      </c>
      <c r="K50" s="1">
        <f>MAX(G50:J50)</f>
        <v>53</v>
      </c>
      <c r="L50" s="1">
        <f>MIN(G50:J50)</f>
        <v>40</v>
      </c>
      <c r="M50" s="11">
        <f>SUM(G50:J50)-K50</f>
        <v>135</v>
      </c>
      <c r="N50"/>
      <c r="O50"/>
      <c r="P50"/>
      <c r="Q50"/>
    </row>
    <row r="51" spans="2:17" ht="13.5">
      <c r="B51" s="18">
        <v>48</v>
      </c>
      <c r="C51" s="24" t="s">
        <v>59</v>
      </c>
      <c r="D51" s="1" t="s">
        <v>202</v>
      </c>
      <c r="E51" s="25" t="s">
        <v>4</v>
      </c>
      <c r="F51"/>
      <c r="G51" s="1">
        <f>VLOOKUP(C51,エキスパリザルト!$A$2:$C$76,3,FALSE)</f>
        <v>45</v>
      </c>
      <c r="H51" s="1">
        <f>VLOOKUP($C51,エキスパリザルト!$E$2:$G$79,3,FALSE)</f>
        <v>46</v>
      </c>
      <c r="I51" s="1">
        <f>VLOOKUP($C51,エキスパリザルト!$I$2:$K$78,3,FALSE)</f>
        <v>45</v>
      </c>
      <c r="J51" s="1">
        <f>VLOOKUP($C51,エキスパリザルト!$M$2:$O$79,3,FALSE)</f>
        <v>53</v>
      </c>
      <c r="K51" s="1">
        <f>MAX(G51:J51)</f>
        <v>53</v>
      </c>
      <c r="L51" s="1">
        <f>MIN(G51:J51)</f>
        <v>45</v>
      </c>
      <c r="M51" s="11">
        <f>SUM(G51:J51)-K51</f>
        <v>136</v>
      </c>
      <c r="N51"/>
      <c r="O51"/>
      <c r="P51"/>
      <c r="Q51"/>
    </row>
    <row r="52" spans="2:17" ht="13.5">
      <c r="B52" s="18">
        <v>49</v>
      </c>
      <c r="C52" s="2" t="s">
        <v>62</v>
      </c>
      <c r="D52" s="1" t="s">
        <v>205</v>
      </c>
      <c r="E52" s="25" t="s">
        <v>5</v>
      </c>
      <c r="F52"/>
      <c r="G52" s="1">
        <f>VLOOKUP(C52,エキスパリザルト!$A$2:$C$76,3,FALSE)</f>
        <v>46</v>
      </c>
      <c r="H52" s="1">
        <f>VLOOKUP($C52,エキスパリザルト!$E$2:$G$79,3,FALSE)</f>
        <v>50</v>
      </c>
      <c r="I52" s="1">
        <f>VLOOKUP($C52,エキスパリザルト!$I$2:$K$78,3,FALSE)</f>
        <v>42</v>
      </c>
      <c r="J52" s="1">
        <f>VLOOKUP($C52,エキスパリザルト!$M$2:$O$79,3,FALSE)</f>
        <v>52</v>
      </c>
      <c r="K52" s="1">
        <f>MAX(G52:J52)</f>
        <v>52</v>
      </c>
      <c r="L52" s="1">
        <f>MIN(G52:J52)</f>
        <v>42</v>
      </c>
      <c r="M52" s="11">
        <f>SUM(G52:J52)-K52</f>
        <v>138</v>
      </c>
      <c r="N52"/>
      <c r="O52"/>
      <c r="P52"/>
      <c r="Q52"/>
    </row>
    <row r="53" spans="2:17" ht="13.5">
      <c r="B53" s="18">
        <v>50</v>
      </c>
      <c r="C53" s="2" t="s">
        <v>40</v>
      </c>
      <c r="D53" s="1" t="s">
        <v>178</v>
      </c>
      <c r="E53" s="25" t="s">
        <v>142</v>
      </c>
      <c r="F53"/>
      <c r="G53" s="1">
        <f>VLOOKUP(C53,エキスパリザルト!$A$2:$C$76,3,FALSE)</f>
        <v>41</v>
      </c>
      <c r="H53" s="1">
        <f>VLOOKUP($C53,エキスパリザルト!$E$2:$G$79,3,FALSE)</f>
        <v>49</v>
      </c>
      <c r="I53" s="1">
        <f>VLOOKUP($C53,エキスパリザルト!$I$2:$K$78,3,FALSE)</f>
        <v>54</v>
      </c>
      <c r="J53" s="1">
        <f>VLOOKUP($C53,エキスパリザルト!$M$2:$O$79,3,FALSE)</f>
        <v>50</v>
      </c>
      <c r="K53" s="1">
        <f>MAX(G53:J53)</f>
        <v>54</v>
      </c>
      <c r="L53" s="1">
        <f>MIN(G53:J53)</f>
        <v>41</v>
      </c>
      <c r="M53" s="11">
        <f>SUM(G53:J53)-K53</f>
        <v>140</v>
      </c>
      <c r="N53"/>
      <c r="O53"/>
      <c r="P53"/>
      <c r="Q53"/>
    </row>
    <row r="54" spans="2:17" ht="13.5">
      <c r="B54" s="18">
        <v>51</v>
      </c>
      <c r="C54" s="2" t="s">
        <v>50</v>
      </c>
      <c r="D54" s="1" t="s">
        <v>190</v>
      </c>
      <c r="E54" s="25" t="s">
        <v>145</v>
      </c>
      <c r="F54"/>
      <c r="G54" s="1">
        <f>VLOOKUP(C54,エキスパリザルト!$A$2:$C$76,3,FALSE)</f>
        <v>39</v>
      </c>
      <c r="H54" s="1">
        <f>VLOOKUP($C54,エキスパリザルト!$E$2:$G$79,3,FALSE)</f>
        <v>55</v>
      </c>
      <c r="I54" s="1">
        <f>VLOOKUP($C54,エキスパリザルト!$I$2:$K$78,3,FALSE)</f>
        <v>48</v>
      </c>
      <c r="J54" s="1">
        <f>VLOOKUP($C54,エキスパリザルト!$M$2:$O$79,3,FALSE)</f>
        <v>56</v>
      </c>
      <c r="K54" s="1">
        <f>MAX(G54:J54)</f>
        <v>56</v>
      </c>
      <c r="L54" s="1">
        <f>MIN(G54:J54)</f>
        <v>39</v>
      </c>
      <c r="M54" s="11">
        <f>SUM(G54:J54)-K54</f>
        <v>142</v>
      </c>
      <c r="N54"/>
      <c r="O54"/>
      <c r="P54"/>
      <c r="Q54"/>
    </row>
    <row r="55" spans="2:17" ht="13.5">
      <c r="B55" s="18">
        <v>52</v>
      </c>
      <c r="C55" s="2" t="s">
        <v>36</v>
      </c>
      <c r="D55" s="1" t="s">
        <v>173</v>
      </c>
      <c r="E55" s="25" t="s">
        <v>142</v>
      </c>
      <c r="F55"/>
      <c r="G55" s="1">
        <f>VLOOKUP(C55,エキスパリザルト!$A$2:$C$76,3,FALSE)</f>
        <v>43</v>
      </c>
      <c r="H55" s="1">
        <f>VLOOKUP($C55,エキスパリザルト!$E$2:$G$79,3,FALSE)</f>
        <v>56</v>
      </c>
      <c r="I55" s="1">
        <f>VLOOKUP($C55,エキスパリザルト!$I$2:$K$78,3,FALSE)</f>
        <v>56</v>
      </c>
      <c r="J55" s="1">
        <f>VLOOKUP($C55,エキスパリザルト!$M$2:$O$79,3,FALSE)</f>
        <v>47</v>
      </c>
      <c r="K55" s="1">
        <f>MAX(G55:J55)</f>
        <v>56</v>
      </c>
      <c r="L55" s="1">
        <f>MIN(G55:J55)</f>
        <v>43</v>
      </c>
      <c r="M55" s="11">
        <f>SUM(G55:J55)-K55</f>
        <v>146</v>
      </c>
      <c r="N55"/>
      <c r="O55"/>
      <c r="P55"/>
      <c r="Q55"/>
    </row>
    <row r="56" spans="2:17" ht="13.5">
      <c r="B56" s="18">
        <v>53</v>
      </c>
      <c r="C56" s="2" t="s">
        <v>70</v>
      </c>
      <c r="D56" s="22" t="s">
        <v>214</v>
      </c>
      <c r="E56" s="25" t="s">
        <v>6</v>
      </c>
      <c r="F56"/>
      <c r="G56" s="1">
        <f>VLOOKUP(C56,エキスパリザルト!$A$2:$C$76,3,FALSE)</f>
        <v>57</v>
      </c>
      <c r="H56" s="1">
        <f>VLOOKUP($C56,エキスパリザルト!$E$2:$G$79,3,FALSE)</f>
        <v>48</v>
      </c>
      <c r="I56" s="1">
        <f>VLOOKUP($C56,エキスパリザルト!$I$2:$K$78,3,FALSE)</f>
        <v>50</v>
      </c>
      <c r="J56" s="1">
        <f>VLOOKUP($C56,エキスパリザルト!$M$2:$O$79,3,FALSE)</f>
        <v>49</v>
      </c>
      <c r="K56" s="1">
        <f>MAX(G56:J56)</f>
        <v>57</v>
      </c>
      <c r="L56" s="1">
        <f>MIN(G56:J56)</f>
        <v>48</v>
      </c>
      <c r="M56" s="11">
        <f>SUM(G56:J56)-K56</f>
        <v>147</v>
      </c>
      <c r="N56"/>
      <c r="O56"/>
      <c r="P56"/>
      <c r="Q56"/>
    </row>
    <row r="57" spans="2:17" ht="13.5">
      <c r="B57" s="18">
        <v>54</v>
      </c>
      <c r="C57" s="24" t="s">
        <v>63</v>
      </c>
      <c r="D57" s="1" t="s">
        <v>206</v>
      </c>
      <c r="E57" s="25" t="s">
        <v>5</v>
      </c>
      <c r="F57"/>
      <c r="G57" s="1">
        <f>VLOOKUP(C57,エキスパリザルト!$A$2:$C$76,3,FALSE)</f>
        <v>58</v>
      </c>
      <c r="H57" s="1">
        <f>VLOOKUP($C57,エキスパリザルト!$E$2:$G$79,3,FALSE)</f>
        <v>51</v>
      </c>
      <c r="I57" s="1">
        <f>VLOOKUP($C57,エキスパリザルト!$I$2:$K$78,3,FALSE)</f>
        <v>53</v>
      </c>
      <c r="J57" s="1">
        <f>VLOOKUP($C57,エキスパリザルト!$M$2:$O$79,3,FALSE)</f>
        <v>44</v>
      </c>
      <c r="K57" s="1">
        <f>MAX(G57:J57)</f>
        <v>58</v>
      </c>
      <c r="L57" s="1">
        <f>MIN(G57:J57)</f>
        <v>44</v>
      </c>
      <c r="M57" s="11">
        <f>SUM(G57:J57)-K57</f>
        <v>148</v>
      </c>
      <c r="N57"/>
      <c r="O57"/>
      <c r="P57"/>
      <c r="Q57"/>
    </row>
    <row r="58" spans="2:17" ht="13.5">
      <c r="B58" s="18">
        <v>55</v>
      </c>
      <c r="C58" s="2" t="s">
        <v>233</v>
      </c>
      <c r="D58" s="1" t="s">
        <v>187</v>
      </c>
      <c r="E58" s="25" t="s">
        <v>143</v>
      </c>
      <c r="F58"/>
      <c r="G58" s="1">
        <f>VLOOKUP(C58,エキスパリザルト!$A$2:$C$76,3,FALSE)</f>
        <v>68</v>
      </c>
      <c r="H58" s="1">
        <f>VLOOKUP($C58,エキスパリザルト!$E$2:$G$79,3,FALSE)</f>
        <v>13</v>
      </c>
      <c r="I58" s="1">
        <f>VLOOKUP($C58,エキスパリザルト!$I$2:$K$78,3,FALSE)</f>
        <v>68</v>
      </c>
      <c r="J58" s="1">
        <f>VLOOKUP($C58,エキスパリザルト!$M$2:$O$79,3,FALSE)</f>
        <v>68</v>
      </c>
      <c r="K58" s="1">
        <f>MAX(G58:J58)</f>
        <v>68</v>
      </c>
      <c r="L58" s="1">
        <f>MIN(G58:J58)</f>
        <v>13</v>
      </c>
      <c r="M58" s="11">
        <f>SUM(G58:J58)-K58</f>
        <v>149</v>
      </c>
      <c r="N58"/>
      <c r="O58"/>
      <c r="P58"/>
      <c r="Q58"/>
    </row>
    <row r="59" spans="2:17" ht="13.5">
      <c r="B59" s="18">
        <v>56</v>
      </c>
      <c r="C59" s="2" t="s">
        <v>232</v>
      </c>
      <c r="D59" s="1" t="s">
        <v>174</v>
      </c>
      <c r="E59" s="25" t="s">
        <v>142</v>
      </c>
      <c r="F59"/>
      <c r="G59" s="1">
        <f>VLOOKUP(C59,エキスパリザルト!$A$2:$C$76,3,FALSE)</f>
        <v>44</v>
      </c>
      <c r="H59" s="1">
        <f>VLOOKUP($C59,エキスパリザルト!$E$2:$G$79,3,FALSE)</f>
        <v>52</v>
      </c>
      <c r="I59" s="1">
        <f>VLOOKUP($C59,エキスパリザルト!$I$2:$K$78,3,FALSE)</f>
        <v>55</v>
      </c>
      <c r="J59" s="1">
        <f>VLOOKUP($C59,エキスパリザルト!$M$2:$O$79,3,FALSE)</f>
        <v>57</v>
      </c>
      <c r="K59" s="1">
        <f>MAX(G59:J59)</f>
        <v>57</v>
      </c>
      <c r="L59" s="1">
        <f>MIN(G59:J59)</f>
        <v>44</v>
      </c>
      <c r="M59" s="11">
        <f>SUM(G59:J59)-K59</f>
        <v>151</v>
      </c>
      <c r="N59"/>
      <c r="O59"/>
      <c r="P59"/>
      <c r="Q59"/>
    </row>
    <row r="60" spans="2:17" ht="13.5">
      <c r="B60" s="18">
        <v>57</v>
      </c>
      <c r="C60" s="2" t="s">
        <v>49</v>
      </c>
      <c r="D60" s="1" t="s">
        <v>189</v>
      </c>
      <c r="E60" s="25" t="s">
        <v>145</v>
      </c>
      <c r="F60" s="1"/>
      <c r="G60" s="1">
        <f>VLOOKUP(C60,エキスパリザルト!$A$2:$C$76,3,FALSE)</f>
        <v>51</v>
      </c>
      <c r="H60" s="1">
        <f>VLOOKUP($C60,エキスパリザルト!$E$2:$G$79,3,FALSE)</f>
        <v>54</v>
      </c>
      <c r="I60" s="1">
        <f>VLOOKUP($C60,エキスパリザルト!$I$2:$K$78,3,FALSE)</f>
        <v>51</v>
      </c>
      <c r="J60" s="1">
        <f>VLOOKUP($C60,エキスパリザルト!$M$2:$O$79,3,FALSE)</f>
        <v>68</v>
      </c>
      <c r="K60" s="1">
        <f>MAX(G60:J60)</f>
        <v>68</v>
      </c>
      <c r="L60" s="1">
        <f>MIN(G60:J60)</f>
        <v>51</v>
      </c>
      <c r="M60" s="11">
        <f>SUM(G60:J60)-K60</f>
        <v>156</v>
      </c>
      <c r="P60"/>
      <c r="Q60"/>
    </row>
    <row r="61" spans="2:17" ht="13.5">
      <c r="B61" s="18">
        <v>58</v>
      </c>
      <c r="C61" s="2" t="s">
        <v>278</v>
      </c>
      <c r="D61" s="1" t="s">
        <v>200</v>
      </c>
      <c r="E61" s="25" t="s">
        <v>3</v>
      </c>
      <c r="F61" s="1"/>
      <c r="G61" s="1">
        <f>VLOOKUP(C61,エキスパリザルト!$A$2:$C$76,3,FALSE)</f>
        <v>55</v>
      </c>
      <c r="H61" s="1">
        <f>VLOOKUP($C61,エキスパリザルト!$E$2:$G$79,3,FALSE)</f>
        <v>57</v>
      </c>
      <c r="I61" s="1">
        <f>VLOOKUP($C61,エキスパリザルト!$I$2:$K$78,3,FALSE)</f>
        <v>52</v>
      </c>
      <c r="J61" s="1">
        <f>VLOOKUP($C61,エキスパリザルト!$M$2:$O$79,3,FALSE)</f>
        <v>55</v>
      </c>
      <c r="K61" s="1">
        <f>MAX(G61:J61)</f>
        <v>57</v>
      </c>
      <c r="L61" s="1">
        <f>MIN(G61:J61)</f>
        <v>52</v>
      </c>
      <c r="M61" s="11">
        <f>SUM(G61:J61)-K61</f>
        <v>162</v>
      </c>
      <c r="P61"/>
      <c r="Q61"/>
    </row>
    <row r="62" spans="2:17" ht="13.5">
      <c r="B62" s="18">
        <v>59</v>
      </c>
      <c r="C62" s="31">
        <v>373</v>
      </c>
      <c r="D62" s="4" t="s">
        <v>227</v>
      </c>
      <c r="E62" s="4" t="s">
        <v>2</v>
      </c>
      <c r="F62" s="1" t="e">
        <f>VLOOKUP(C62,#REF!,3,FALSE)</f>
        <v>#REF!</v>
      </c>
      <c r="G62" s="1">
        <f>VLOOKUP(C62,エキスパリザルト!$A$2:$C$76,3,FALSE)</f>
        <v>47</v>
      </c>
      <c r="H62" s="1">
        <f>VLOOKUP($C62,エキスパリザルト!$E$2:$G$79,3,FALSE)</f>
        <v>59</v>
      </c>
      <c r="I62" s="1">
        <f>VLOOKUP($C62,エキスパリザルト!$I$2:$K$78,3,FALSE)</f>
        <v>57</v>
      </c>
      <c r="J62" s="1">
        <f>VLOOKUP($C62,エキスパリザルト!$M$2:$O$79,3,FALSE)</f>
        <v>59</v>
      </c>
      <c r="K62" s="1">
        <f>MAX(G62:J62)</f>
        <v>59</v>
      </c>
      <c r="L62" s="1">
        <f>MIN(G62:J62)</f>
        <v>47</v>
      </c>
      <c r="M62" s="11">
        <f>SUM(G62:J62)-K62</f>
        <v>163</v>
      </c>
      <c r="P62"/>
      <c r="Q62"/>
    </row>
    <row r="63" spans="2:17" ht="13.5">
      <c r="B63" s="18">
        <v>60</v>
      </c>
      <c r="C63" s="2" t="s">
        <v>9</v>
      </c>
      <c r="D63" s="22" t="s">
        <v>212</v>
      </c>
      <c r="E63" s="26" t="s">
        <v>4</v>
      </c>
      <c r="F63" s="1"/>
      <c r="G63" s="1">
        <f>VLOOKUP(C63,エキスパリザルト!$A$2:$C$76,3,FALSE)</f>
        <v>61</v>
      </c>
      <c r="H63" s="1">
        <f>VLOOKUP($C63,エキスパリザルト!$E$2:$G$79,3,FALSE)</f>
        <v>60</v>
      </c>
      <c r="I63" s="1">
        <f>VLOOKUP($C63,エキスパリザルト!$I$2:$K$78,3,FALSE)</f>
        <v>60</v>
      </c>
      <c r="J63" s="1">
        <f>VLOOKUP($C63,エキスパリザルト!$M$2:$O$79,3,FALSE)</f>
        <v>54</v>
      </c>
      <c r="K63" s="1">
        <f>MAX(G63:J63)</f>
        <v>61</v>
      </c>
      <c r="L63" s="1">
        <f>MIN(G63:J63)</f>
        <v>54</v>
      </c>
      <c r="M63" s="11">
        <f>SUM(G63:J63)-K63</f>
        <v>174</v>
      </c>
      <c r="P63"/>
      <c r="Q63"/>
    </row>
    <row r="64" spans="2:17" ht="13.5">
      <c r="B64" s="18">
        <v>61</v>
      </c>
      <c r="C64" s="2" t="s">
        <v>54</v>
      </c>
      <c r="D64" s="1" t="s">
        <v>194</v>
      </c>
      <c r="E64" s="25" t="s">
        <v>146</v>
      </c>
      <c r="F64" s="1"/>
      <c r="G64" s="1">
        <f>VLOOKUP(C64,エキスパリザルト!$A$2:$C$76,3,FALSE)</f>
        <v>59</v>
      </c>
      <c r="H64" s="1">
        <f>VLOOKUP($C64,エキスパリザルト!$E$2:$G$79,3,FALSE)</f>
        <v>58</v>
      </c>
      <c r="I64" s="1">
        <f>VLOOKUP($C64,エキスパリザルト!$I$2:$K$78,3,FALSE)</f>
        <v>59</v>
      </c>
      <c r="J64" s="1">
        <f>VLOOKUP($C64,エキスパリザルト!$M$2:$O$79,3,FALSE)</f>
        <v>60</v>
      </c>
      <c r="K64" s="1">
        <f>MAX(G64:J64)</f>
        <v>60</v>
      </c>
      <c r="L64" s="1">
        <f>MIN(G64:J64)</f>
        <v>58</v>
      </c>
      <c r="M64" s="11">
        <f>SUM(G64:J64)-K64</f>
        <v>176</v>
      </c>
      <c r="P64"/>
      <c r="Q64"/>
    </row>
    <row r="65" spans="2:17" ht="13.5">
      <c r="B65" s="18">
        <v>62</v>
      </c>
      <c r="C65" s="21" t="s">
        <v>235</v>
      </c>
      <c r="D65" s="1" t="s">
        <v>15</v>
      </c>
      <c r="E65" s="1" t="s">
        <v>27</v>
      </c>
      <c r="F65" s="1" t="e">
        <f>VLOOKUP(C65,#REF!,3,FALSE)</f>
        <v>#REF!</v>
      </c>
      <c r="G65" s="1">
        <f>VLOOKUP(C65,エキスパリザルト!$A$2:$C$76,3,FALSE)</f>
        <v>56</v>
      </c>
      <c r="H65" s="1">
        <f>VLOOKUP($C65,エキスパリザルト!$E$2:$G$79,3,FALSE)</f>
        <v>62</v>
      </c>
      <c r="I65" s="1">
        <f>VLOOKUP($C65,エキスパリザルト!$I$2:$K$78,3,FALSE)</f>
        <v>68</v>
      </c>
      <c r="J65" s="1">
        <f>VLOOKUP($C65,エキスパリザルト!$M$2:$O$79,3,FALSE)</f>
        <v>58</v>
      </c>
      <c r="K65" s="1">
        <f>MAX(G65:J65)</f>
        <v>68</v>
      </c>
      <c r="L65" s="1">
        <f>MIN(G65:J65)</f>
        <v>56</v>
      </c>
      <c r="M65" s="11">
        <f>SUM(G65:J65)-K65</f>
        <v>176</v>
      </c>
      <c r="P65"/>
      <c r="Q65"/>
    </row>
    <row r="66" spans="2:17" ht="13.5">
      <c r="B66" s="18">
        <v>63</v>
      </c>
      <c r="C66" s="2" t="s">
        <v>39</v>
      </c>
      <c r="D66" s="1" t="s">
        <v>177</v>
      </c>
      <c r="E66" s="25" t="s">
        <v>142</v>
      </c>
      <c r="F66" s="1"/>
      <c r="G66" s="1">
        <f>VLOOKUP(C66,エキスパリザルト!$A$2:$C$76,3,FALSE)</f>
        <v>62</v>
      </c>
      <c r="H66" s="1">
        <f>VLOOKUP($C66,エキスパリザルト!$E$2:$G$79,3,FALSE)</f>
        <v>61</v>
      </c>
      <c r="I66" s="1">
        <f>VLOOKUP($C66,エキスパリザルト!$I$2:$K$78,3,FALSE)</f>
        <v>58</v>
      </c>
      <c r="J66" s="1">
        <f>VLOOKUP($C66,エキスパリザルト!$M$2:$O$79,3,FALSE)</f>
        <v>68</v>
      </c>
      <c r="K66" s="1">
        <f>MAX(G66:J66)</f>
        <v>68</v>
      </c>
      <c r="L66" s="1">
        <f>MIN(G66:J66)</f>
        <v>58</v>
      </c>
      <c r="M66" s="11">
        <f>SUM(G66:J66)-K66</f>
        <v>181</v>
      </c>
      <c r="P66"/>
      <c r="Q66"/>
    </row>
    <row r="67" spans="2:17" ht="13.5">
      <c r="B67" s="18">
        <v>64</v>
      </c>
      <c r="C67" s="2" t="s">
        <v>37</v>
      </c>
      <c r="D67" s="1" t="s">
        <v>175</v>
      </c>
      <c r="E67" s="25" t="s">
        <v>142</v>
      </c>
      <c r="F67" s="1"/>
      <c r="G67" s="1">
        <f>VLOOKUP(C67,エキスパリザルト!$A$2:$C$76,3,FALSE)</f>
        <v>63</v>
      </c>
      <c r="H67" s="1">
        <f>VLOOKUP($C67,エキスパリザルト!$E$2:$G$79,3,FALSE)</f>
        <v>68</v>
      </c>
      <c r="I67" s="1">
        <f>VLOOKUP($C67,エキスパリザルト!$I$2:$K$78,3,FALSE)</f>
        <v>68</v>
      </c>
      <c r="J67" s="1">
        <f>VLOOKUP($C67,エキスパリザルト!$M$2:$O$79,3,FALSE)</f>
        <v>51</v>
      </c>
      <c r="K67" s="1">
        <f>MAX(G67:J67)</f>
        <v>68</v>
      </c>
      <c r="L67" s="1">
        <f>MIN(G67:J67)</f>
        <v>51</v>
      </c>
      <c r="M67" s="11">
        <f>SUM(G67:J67)-K67</f>
        <v>182</v>
      </c>
      <c r="P67"/>
      <c r="Q67"/>
    </row>
    <row r="68" spans="2:17" ht="13.5">
      <c r="B68" s="18">
        <v>65</v>
      </c>
      <c r="C68" s="2" t="s">
        <v>73</v>
      </c>
      <c r="D68" s="22" t="s">
        <v>217</v>
      </c>
      <c r="E68" s="25" t="s">
        <v>7</v>
      </c>
      <c r="F68" s="1"/>
      <c r="G68" s="1">
        <f>VLOOKUP(C68,エキスパリザルト!$A$2:$C$76,3,FALSE)</f>
        <v>53</v>
      </c>
      <c r="H68" s="1">
        <f>VLOOKUP($C68,エキスパリザルト!$E$2:$G$79,3,FALSE)</f>
        <v>63</v>
      </c>
      <c r="I68" s="1">
        <f>VLOOKUP($C68,エキスパリザルト!$I$2:$K$78,3,FALSE)</f>
        <v>68</v>
      </c>
      <c r="J68" s="1">
        <f>VLOOKUP($C68,エキスパリザルト!$M$2:$O$79,3,FALSE)</f>
        <v>68</v>
      </c>
      <c r="K68" s="1">
        <f>MAX(G68:J68)</f>
        <v>68</v>
      </c>
      <c r="L68" s="1">
        <f>MIN(G68:J68)</f>
        <v>53</v>
      </c>
      <c r="M68" s="11">
        <f>SUM(G68:J68)-K68</f>
        <v>184</v>
      </c>
      <c r="P68"/>
      <c r="Q68"/>
    </row>
    <row r="69" spans="2:17" ht="13.5">
      <c r="B69" s="18">
        <v>66</v>
      </c>
      <c r="C69" s="2" t="s">
        <v>38</v>
      </c>
      <c r="D69" s="1" t="s">
        <v>176</v>
      </c>
      <c r="E69" s="25" t="s">
        <v>142</v>
      </c>
      <c r="F69" s="1"/>
      <c r="G69" s="1">
        <f>VLOOKUP(C69,エキスパリザルト!$A$2:$C$76,3,FALSE)</f>
        <v>64</v>
      </c>
      <c r="H69" s="1">
        <f>VLOOKUP($C69,エキスパリザルト!$E$2:$G$79,3,FALSE)</f>
        <v>64</v>
      </c>
      <c r="I69" s="1">
        <f>VLOOKUP($C69,エキスパリザルト!$I$2:$K$78,3,FALSE)</f>
        <v>68</v>
      </c>
      <c r="J69" s="1">
        <f>VLOOKUP($C69,エキスパリザルト!$M$2:$O$79,3,FALSE)</f>
        <v>61</v>
      </c>
      <c r="K69" s="1">
        <f>MAX(G69:J69)</f>
        <v>68</v>
      </c>
      <c r="L69" s="1">
        <f>MIN(G69:J69)</f>
        <v>61</v>
      </c>
      <c r="M69" s="11">
        <f>SUM(G69:J69)-K69</f>
        <v>189</v>
      </c>
      <c r="P69"/>
      <c r="Q69"/>
    </row>
    <row r="70" spans="2:17" ht="13.5">
      <c r="B70" s="18">
        <v>67</v>
      </c>
      <c r="C70" s="2" t="s">
        <v>41</v>
      </c>
      <c r="D70" s="1" t="s">
        <v>179</v>
      </c>
      <c r="E70" s="25" t="s">
        <v>142</v>
      </c>
      <c r="F70" s="1"/>
      <c r="G70" s="1">
        <f>VLOOKUP(C70,エキスパリザルト!$A$2:$C$76,3,FALSE)</f>
        <v>60</v>
      </c>
      <c r="H70" s="1">
        <f>VLOOKUP($C70,エキスパリザルト!$E$2:$G$79,3,FALSE)</f>
        <v>65</v>
      </c>
      <c r="I70" s="1">
        <f>VLOOKUP($C70,エキスパリザルト!$I$2:$K$78,3,FALSE)</f>
        <v>68</v>
      </c>
      <c r="J70" s="1">
        <f>VLOOKUP($C70,エキスパリザルト!$M$2:$O$79,3,FALSE)</f>
        <v>68</v>
      </c>
      <c r="K70" s="1">
        <f>MAX(G70:J70)</f>
        <v>68</v>
      </c>
      <c r="L70" s="1">
        <f>MIN(G70:J70)</f>
        <v>60</v>
      </c>
      <c r="M70" s="11">
        <f>SUM(G70:J70)-K70</f>
        <v>193</v>
      </c>
      <c r="P70"/>
      <c r="Q70"/>
    </row>
    <row r="71" spans="2:17" ht="13.5">
      <c r="B71" s="18">
        <v>68</v>
      </c>
      <c r="C71" s="24" t="s">
        <v>74</v>
      </c>
      <c r="D71" s="22" t="s">
        <v>31</v>
      </c>
      <c r="E71" s="25" t="s">
        <v>7</v>
      </c>
      <c r="F71" s="1"/>
      <c r="G71" s="1">
        <f>VLOOKUP(C71,エキスパリザルト!$A$2:$C$76,3,FALSE)</f>
        <v>68</v>
      </c>
      <c r="H71" s="1">
        <f>VLOOKUP($C71,エキスパリザルト!$E$2:$G$79,3,FALSE)</f>
        <v>68</v>
      </c>
      <c r="I71" s="1">
        <f>VLOOKUP($C71,エキスパリザルト!$I$2:$K$78,3,FALSE)</f>
        <v>68</v>
      </c>
      <c r="J71" s="1">
        <f>VLOOKUP($C71,エキスパリザルト!$M$2:$O$79,3,FALSE)</f>
        <v>68</v>
      </c>
      <c r="K71" s="1">
        <f>MAX(G71:J71)</f>
        <v>68</v>
      </c>
      <c r="L71" s="1">
        <f>MIN(G71:J71)</f>
        <v>68</v>
      </c>
      <c r="M71" s="11">
        <f>SUM(G71:J71)-K71</f>
        <v>204</v>
      </c>
      <c r="P71"/>
      <c r="Q71"/>
    </row>
    <row r="72" spans="2:17" ht="13.5">
      <c r="B72" s="5"/>
      <c r="C72" s="5"/>
      <c r="F72"/>
      <c r="G72"/>
      <c r="H72"/>
      <c r="I72"/>
      <c r="J72"/>
      <c r="K72"/>
      <c r="L72"/>
      <c r="M72"/>
      <c r="N72"/>
      <c r="O72"/>
      <c r="P72"/>
      <c r="Q72"/>
    </row>
    <row r="73" spans="2:5" ht="13.5">
      <c r="B73" s="5"/>
      <c r="C73" s="6"/>
      <c r="D73" s="5"/>
      <c r="E73" s="5"/>
    </row>
    <row r="74" spans="2:5" ht="13.5">
      <c r="B74" s="5"/>
      <c r="C74" s="6"/>
      <c r="D74" s="5"/>
      <c r="E74" s="5"/>
    </row>
    <row r="75" spans="2:5" ht="13.5">
      <c r="B75" s="5"/>
      <c r="C75" s="6"/>
      <c r="D75" s="5"/>
      <c r="E75" s="5"/>
    </row>
    <row r="76" spans="2:5" ht="13.5">
      <c r="B76" s="5"/>
      <c r="C76" s="6"/>
      <c r="D76" s="5"/>
      <c r="E76" s="5"/>
    </row>
    <row r="77" spans="2:5" ht="13.5">
      <c r="B77" s="5"/>
      <c r="C77" s="6"/>
      <c r="D77" s="5"/>
      <c r="E77" s="5"/>
    </row>
    <row r="78" spans="2:5" ht="13.5">
      <c r="B78" s="5"/>
      <c r="C78" s="6"/>
      <c r="D78" s="5"/>
      <c r="E78" s="5"/>
    </row>
    <row r="79" spans="2:5" ht="13.5">
      <c r="B79" s="5"/>
      <c r="C79" s="6"/>
      <c r="D79" s="5"/>
      <c r="E79" s="5"/>
    </row>
    <row r="80" spans="2:5" ht="13.5">
      <c r="B80" s="5"/>
      <c r="C80" s="6"/>
      <c r="D80" s="5"/>
      <c r="E80" s="5"/>
    </row>
    <row r="81" spans="2:5" ht="13.5">
      <c r="B81" s="5"/>
      <c r="C81" s="6"/>
      <c r="D81" s="5"/>
      <c r="E81" s="5"/>
    </row>
    <row r="82" spans="2:5" ht="13.5">
      <c r="B82" s="5"/>
      <c r="C82" s="6"/>
      <c r="D82" s="5"/>
      <c r="E82" s="5"/>
    </row>
  </sheetData>
  <sheetProtection/>
  <mergeCells count="1">
    <mergeCell ref="A1:O1"/>
  </mergeCells>
  <printOptions/>
  <pageMargins left="0.7874015748031497" right="0.7874015748031497" top="0.1968503937007874" bottom="0.1968503937007874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2"/>
  <sheetViews>
    <sheetView zoomScale="75" zoomScaleNormal="75" zoomScalePageLayoutView="0" workbookViewId="0" topLeftCell="A1">
      <selection activeCell="O54" sqref="O54"/>
    </sheetView>
  </sheetViews>
  <sheetFormatPr defaultColWidth="8.875" defaultRowHeight="13.5"/>
  <cols>
    <col min="1" max="1" width="9.00390625" style="3" customWidth="1"/>
    <col min="2" max="2" width="13.375" style="0" customWidth="1"/>
    <col min="3" max="3" width="4.00390625" style="8" bestFit="1" customWidth="1"/>
    <col min="4" max="4" width="2.00390625" style="0" customWidth="1"/>
    <col min="5" max="5" width="9.00390625" style="3" customWidth="1"/>
    <col min="6" max="6" width="13.375" style="0" customWidth="1"/>
    <col min="7" max="7" width="4.00390625" style="8" bestFit="1" customWidth="1"/>
    <col min="8" max="8" width="2.00390625" style="0" customWidth="1"/>
    <col min="9" max="9" width="9.00390625" style="3" customWidth="1"/>
    <col min="10" max="10" width="13.50390625" style="0" customWidth="1"/>
    <col min="11" max="11" width="4.00390625" style="8" bestFit="1" customWidth="1"/>
    <col min="12" max="12" width="2.125" style="0" customWidth="1"/>
    <col min="13" max="13" width="8.875" style="0" customWidth="1"/>
    <col min="14" max="14" width="12.625" style="0" bestFit="1" customWidth="1"/>
    <col min="15" max="15" width="4.00390625" style="8" bestFit="1" customWidth="1"/>
    <col min="16" max="16" width="2.125" style="0" customWidth="1"/>
    <col min="17" max="17" width="8.875" style="0" customWidth="1"/>
    <col min="18" max="18" width="12.625" style="0" bestFit="1" customWidth="1"/>
    <col min="19" max="19" width="4.00390625" style="8" bestFit="1" customWidth="1"/>
    <col min="20" max="20" width="2.125" style="0" customWidth="1"/>
    <col min="21" max="21" width="8.875" style="0" customWidth="1"/>
    <col min="22" max="22" width="12.625" style="0" bestFit="1" customWidth="1"/>
    <col min="23" max="23" width="4.00390625" style="8" bestFit="1" customWidth="1"/>
    <col min="24" max="24" width="2.125" style="0" customWidth="1"/>
    <col min="25" max="25" width="8.875" style="0" customWidth="1"/>
    <col min="26" max="26" width="12.625" style="0" bestFit="1" customWidth="1"/>
    <col min="27" max="27" width="4.00390625" style="8" bestFit="1" customWidth="1"/>
    <col min="28" max="28" width="2.125" style="0" customWidth="1"/>
    <col min="29" max="29" width="8.875" style="0" customWidth="1"/>
    <col min="30" max="30" width="12.625" style="0" bestFit="1" customWidth="1"/>
    <col min="31" max="31" width="4.00390625" style="8" bestFit="1" customWidth="1"/>
  </cols>
  <sheetData>
    <row r="1" spans="1:31" ht="13.5">
      <c r="A1" s="33" t="s">
        <v>150</v>
      </c>
      <c r="B1" s="34"/>
      <c r="C1" s="35"/>
      <c r="E1" s="33" t="s">
        <v>152</v>
      </c>
      <c r="F1" s="34"/>
      <c r="G1" s="35"/>
      <c r="I1" s="33" t="s">
        <v>151</v>
      </c>
      <c r="J1" s="34"/>
      <c r="K1" s="35"/>
      <c r="M1" s="33" t="s">
        <v>154</v>
      </c>
      <c r="N1" s="34"/>
      <c r="O1" s="35"/>
      <c r="Q1" s="33" t="s">
        <v>155</v>
      </c>
      <c r="R1" s="34"/>
      <c r="S1" s="35"/>
      <c r="U1" s="33" t="s">
        <v>158</v>
      </c>
      <c r="V1" s="34"/>
      <c r="W1" s="35"/>
      <c r="Y1" s="33" t="s">
        <v>159</v>
      </c>
      <c r="Z1" s="34"/>
      <c r="AA1" s="35"/>
      <c r="AC1" s="33" t="s">
        <v>160</v>
      </c>
      <c r="AD1" s="34"/>
      <c r="AE1" s="35"/>
    </row>
    <row r="2" spans="1:31" ht="13.5">
      <c r="A2" s="21">
        <v>6219</v>
      </c>
      <c r="B2" s="1" t="str">
        <f>VLOOKUP(A2,エキスパ!$C$4:$E$71,2,FALSE)</f>
        <v>錬石恵子</v>
      </c>
      <c r="C2" s="4">
        <v>1</v>
      </c>
      <c r="E2" s="25" t="s">
        <v>279</v>
      </c>
      <c r="F2" s="1" t="str">
        <f>VLOOKUP(E2,エキスパ!$C$4:$E$71,2,FALSE)</f>
        <v>細井雄一</v>
      </c>
      <c r="G2" s="4">
        <v>1</v>
      </c>
      <c r="I2" s="25" t="s">
        <v>279</v>
      </c>
      <c r="J2" s="1" t="str">
        <f>VLOOKUP(I2,エキスパ!$C$4:$E$71,2,FALSE)</f>
        <v>細井雄一</v>
      </c>
      <c r="K2" s="4">
        <v>1</v>
      </c>
      <c r="M2" s="21">
        <v>6219</v>
      </c>
      <c r="N2" s="1" t="str">
        <f>VLOOKUP(M2,エキスパ!$C$4:$E$71,2,FALSE)</f>
        <v>錬石恵子</v>
      </c>
      <c r="O2" s="4">
        <v>1</v>
      </c>
      <c r="Q2" s="7"/>
      <c r="R2" s="1" t="e">
        <f>VLOOKUP(Q2,エキスパ!$C$4:$E$71,2,FALSE)</f>
        <v>#N/A</v>
      </c>
      <c r="S2" s="4">
        <v>1</v>
      </c>
      <c r="U2" s="7"/>
      <c r="V2" s="1" t="e">
        <f>VLOOKUP(U2,エキスパ!$C$4:$E$64,2,FALSE)</f>
        <v>#N/A</v>
      </c>
      <c r="W2" s="4">
        <v>1</v>
      </c>
      <c r="Y2" s="7"/>
      <c r="Z2" s="1" t="e">
        <f>VLOOKUP(Y2,エキスパ!$C$4:$E$64,2,FALSE)</f>
        <v>#N/A</v>
      </c>
      <c r="AA2" s="4">
        <v>1</v>
      </c>
      <c r="AC2" s="7"/>
      <c r="AD2" s="1" t="e">
        <f>VLOOKUP(AC2,エキスパ!$C$4:$E$64,2,FALSE)</f>
        <v>#N/A</v>
      </c>
      <c r="AE2" s="4">
        <v>1</v>
      </c>
    </row>
    <row r="3" spans="1:31" ht="13.5">
      <c r="A3" s="21">
        <v>212</v>
      </c>
      <c r="B3" s="1" t="str">
        <f>VLOOKUP(A3,エキスパ!$C$4:$E$71,2,FALSE)</f>
        <v>石原　正幸</v>
      </c>
      <c r="C3" s="4">
        <v>2</v>
      </c>
      <c r="E3" s="21">
        <v>6219</v>
      </c>
      <c r="F3" s="1" t="str">
        <f>VLOOKUP(E3,エキスパ!$C$4:$E$71,2,FALSE)</f>
        <v>錬石恵子</v>
      </c>
      <c r="G3" s="4">
        <v>2</v>
      </c>
      <c r="I3" s="21">
        <v>212</v>
      </c>
      <c r="J3" s="1" t="str">
        <f>VLOOKUP(I3,エキスパ!$C$4:$E$71,2,FALSE)</f>
        <v>石原　正幸</v>
      </c>
      <c r="K3" s="4">
        <v>2</v>
      </c>
      <c r="M3" s="7" t="s">
        <v>279</v>
      </c>
      <c r="N3" s="1" t="str">
        <f>VLOOKUP(M3,エキスパ!$C$4:$E$71,2,FALSE)</f>
        <v>細井雄一</v>
      </c>
      <c r="O3" s="4">
        <v>2</v>
      </c>
      <c r="Q3" s="7"/>
      <c r="R3" s="1" t="e">
        <f>VLOOKUP(Q3,エキスパ!$C$4:$E$71,2,FALSE)</f>
        <v>#N/A</v>
      </c>
      <c r="S3" s="4">
        <v>2</v>
      </c>
      <c r="U3" s="7"/>
      <c r="V3" s="1" t="e">
        <f>VLOOKUP(U3,エキスパ!$C$4:$E$64,2,FALSE)</f>
        <v>#N/A</v>
      </c>
      <c r="W3" s="4">
        <v>2</v>
      </c>
      <c r="Y3" s="2"/>
      <c r="Z3" s="1" t="e">
        <f>VLOOKUP(Y3,エキスパ!$C$4:$E$64,2,FALSE)</f>
        <v>#N/A</v>
      </c>
      <c r="AA3" s="4">
        <v>2</v>
      </c>
      <c r="AC3" s="2"/>
      <c r="AD3" s="1" t="e">
        <f>VLOOKUP(AC3,エキスパ!$C$4:$E$64,2,FALSE)</f>
        <v>#N/A</v>
      </c>
      <c r="AE3" s="4">
        <v>2</v>
      </c>
    </row>
    <row r="4" spans="1:31" ht="13.5">
      <c r="A4" s="25" t="s">
        <v>20</v>
      </c>
      <c r="B4" s="1" t="str">
        <f>VLOOKUP(A4,エキスパ!$C$4:$E$71,2,FALSE)</f>
        <v>細井雄一</v>
      </c>
      <c r="C4" s="4">
        <v>3</v>
      </c>
      <c r="E4" s="21">
        <v>2201</v>
      </c>
      <c r="F4" s="1" t="str">
        <f>VLOOKUP(E4,エキスパ!$C$4:$E$71,2,FALSE)</f>
        <v>池田　一志</v>
      </c>
      <c r="G4" s="4">
        <v>3</v>
      </c>
      <c r="I4" s="21">
        <v>6219</v>
      </c>
      <c r="J4" s="1" t="str">
        <f>VLOOKUP(I4,エキスパ!$C$4:$E$71,2,FALSE)</f>
        <v>錬石恵子</v>
      </c>
      <c r="K4" s="4">
        <v>3</v>
      </c>
      <c r="M4" s="21">
        <v>212</v>
      </c>
      <c r="N4" s="1" t="str">
        <f>VLOOKUP(M4,エキスパ!$C$4:$E$71,2,FALSE)</f>
        <v>石原　正幸</v>
      </c>
      <c r="O4" s="4">
        <v>3</v>
      </c>
      <c r="Q4" s="7"/>
      <c r="R4" s="1" t="e">
        <f>VLOOKUP(Q4,エキスパ!$C$4:$E$71,2,FALSE)</f>
        <v>#N/A</v>
      </c>
      <c r="S4" s="4">
        <v>3</v>
      </c>
      <c r="U4" s="7"/>
      <c r="V4" s="1" t="e">
        <f>VLOOKUP(U4,エキスパ!$C$4:$E$64,2,FALSE)</f>
        <v>#N/A</v>
      </c>
      <c r="W4" s="4">
        <v>3</v>
      </c>
      <c r="Y4" s="2"/>
      <c r="Z4" s="1" t="e">
        <f>VLOOKUP(Y4,エキスパ!$C$4:$E$64,2,FALSE)</f>
        <v>#N/A</v>
      </c>
      <c r="AA4" s="4">
        <v>3</v>
      </c>
      <c r="AC4" s="2"/>
      <c r="AD4" s="1" t="e">
        <f>VLOOKUP(AC4,エキスパ!$C$4:$E$64,2,FALSE)</f>
        <v>#N/A</v>
      </c>
      <c r="AE4" s="4">
        <v>3</v>
      </c>
    </row>
    <row r="5" spans="1:31" ht="13.5">
      <c r="A5" s="21">
        <v>38</v>
      </c>
      <c r="B5" s="1" t="str">
        <f>VLOOKUP(A5,エキスパ!$C$4:$E$71,2,FALSE)</f>
        <v>神野　将太</v>
      </c>
      <c r="C5" s="4">
        <v>4</v>
      </c>
      <c r="E5" s="2" t="s">
        <v>22</v>
      </c>
      <c r="F5" s="1" t="str">
        <f>VLOOKUP(E5,エキスパ!$C$4:$E$71,2,FALSE)</f>
        <v>金子岳司</v>
      </c>
      <c r="G5" s="4">
        <v>4</v>
      </c>
      <c r="I5" s="7" t="s">
        <v>22</v>
      </c>
      <c r="J5" s="1" t="str">
        <f>VLOOKUP(I5,エキスパ!$C$4:$E$71,2,FALSE)</f>
        <v>金子岳司</v>
      </c>
      <c r="K5" s="4">
        <v>4</v>
      </c>
      <c r="M5" s="7" t="s">
        <v>282</v>
      </c>
      <c r="N5" s="1" t="str">
        <f>VLOOKUP(M5,エキスパ!$C$4:$E$71,2,FALSE)</f>
        <v>金子岳司</v>
      </c>
      <c r="O5" s="4">
        <v>4</v>
      </c>
      <c r="Q5" s="7"/>
      <c r="R5" s="1" t="e">
        <f>VLOOKUP(Q5,エキスパ!$C$4:$E$71,2,FALSE)</f>
        <v>#N/A</v>
      </c>
      <c r="S5" s="4">
        <v>4</v>
      </c>
      <c r="U5" s="7"/>
      <c r="V5" s="1" t="e">
        <f>VLOOKUP(U5,エキスパ!$C$4:$E$64,2,FALSE)</f>
        <v>#N/A</v>
      </c>
      <c r="W5" s="4">
        <v>4</v>
      </c>
      <c r="Y5" s="2"/>
      <c r="Z5" s="1" t="e">
        <f>VLOOKUP(Y5,エキスパ!$C$4:$E$64,2,FALSE)</f>
        <v>#N/A</v>
      </c>
      <c r="AA5" s="4">
        <v>4</v>
      </c>
      <c r="AC5" s="2"/>
      <c r="AD5" s="1" t="e">
        <f>VLOOKUP(AC5,エキスパ!$C$4:$E$64,2,FALSE)</f>
        <v>#N/A</v>
      </c>
      <c r="AE5" s="4">
        <v>4</v>
      </c>
    </row>
    <row r="6" spans="1:31" ht="13.5">
      <c r="A6" s="21">
        <v>2201</v>
      </c>
      <c r="B6" s="1" t="str">
        <f>VLOOKUP(A6,エキスパ!$C$4:$E$71,2,FALSE)</f>
        <v>池田　一志</v>
      </c>
      <c r="C6" s="4">
        <v>5</v>
      </c>
      <c r="E6" s="21">
        <v>212</v>
      </c>
      <c r="F6" s="1" t="str">
        <f>VLOOKUP(E6,エキスパ!$C$4:$E$71,2,FALSE)</f>
        <v>石原　正幸</v>
      </c>
      <c r="G6" s="4">
        <v>5</v>
      </c>
      <c r="I6" s="7" t="s">
        <v>274</v>
      </c>
      <c r="J6" s="1" t="str">
        <f>VLOOKUP(I6,エキスパ!$C$4:$E$71,2,FALSE)</f>
        <v>小菅　寧子</v>
      </c>
      <c r="K6" s="4">
        <v>5</v>
      </c>
      <c r="M6" s="7" t="s">
        <v>283</v>
      </c>
      <c r="N6" s="1" t="str">
        <f>VLOOKUP(M6,エキスパ!$C$4:$E$71,2,FALSE)</f>
        <v>小菅　寧子</v>
      </c>
      <c r="O6" s="4">
        <v>5</v>
      </c>
      <c r="Q6" s="7"/>
      <c r="R6" s="1" t="e">
        <f>VLOOKUP(Q6,エキスパ!$C$4:$E$71,2,FALSE)</f>
        <v>#N/A</v>
      </c>
      <c r="S6" s="4">
        <v>5</v>
      </c>
      <c r="U6" s="7"/>
      <c r="V6" s="1" t="e">
        <f>VLOOKUP(U6,エキスパ!$C$4:$E$64,2,FALSE)</f>
        <v>#N/A</v>
      </c>
      <c r="W6" s="4">
        <v>5</v>
      </c>
      <c r="Y6" s="2"/>
      <c r="Z6" s="1" t="e">
        <f>VLOOKUP(Y6,エキスパ!$C$4:$E$64,2,FALSE)</f>
        <v>#N/A</v>
      </c>
      <c r="AA6" s="4">
        <v>5</v>
      </c>
      <c r="AC6" s="2"/>
      <c r="AD6" s="1" t="e">
        <f>VLOOKUP(AC6,エキスパ!$C$4:$E$64,2,FALSE)</f>
        <v>#N/A</v>
      </c>
      <c r="AE6" s="4">
        <v>5</v>
      </c>
    </row>
    <row r="7" spans="1:31" ht="13.5">
      <c r="A7" s="2" t="s">
        <v>236</v>
      </c>
      <c r="B7" s="1" t="str">
        <f>VLOOKUP(A7,エキスパ!$C$4:$E$71,2,FALSE)</f>
        <v>小菅　寧子</v>
      </c>
      <c r="C7" s="4">
        <v>6</v>
      </c>
      <c r="E7" s="2" t="s">
        <v>274</v>
      </c>
      <c r="F7" s="1" t="str">
        <f>VLOOKUP(E7,エキスパ!$C$4:$E$71,2,FALSE)</f>
        <v>小菅　寧子</v>
      </c>
      <c r="G7" s="4">
        <v>6</v>
      </c>
      <c r="I7" s="21">
        <v>2201</v>
      </c>
      <c r="J7" s="1" t="str">
        <f>VLOOKUP(I7,エキスパ!$C$4:$E$71,2,FALSE)</f>
        <v>池田　一志</v>
      </c>
      <c r="K7" s="4">
        <v>6</v>
      </c>
      <c r="M7" s="7" t="s">
        <v>34</v>
      </c>
      <c r="N7" s="1" t="str">
        <f>VLOOKUP(M7,エキスパ!$C$4:$E$71,2,FALSE)</f>
        <v>小嶺　恵美</v>
      </c>
      <c r="O7" s="4">
        <v>6</v>
      </c>
      <c r="Q7" s="7"/>
      <c r="R7" s="1" t="e">
        <f>VLOOKUP(Q7,エキスパ!$C$4:$E$71,2,FALSE)</f>
        <v>#N/A</v>
      </c>
      <c r="S7" s="4">
        <v>6</v>
      </c>
      <c r="U7" s="7"/>
      <c r="V7" s="1" t="e">
        <f>VLOOKUP(U7,エキスパ!$C$4:$E$64,2,FALSE)</f>
        <v>#N/A</v>
      </c>
      <c r="W7" s="4">
        <v>6</v>
      </c>
      <c r="Y7" s="2"/>
      <c r="Z7" s="1" t="e">
        <f>VLOOKUP(Y7,エキスパ!$C$4:$E$64,2,FALSE)</f>
        <v>#N/A</v>
      </c>
      <c r="AA7" s="4">
        <v>6</v>
      </c>
      <c r="AC7" s="2"/>
      <c r="AD7" s="1" t="e">
        <f>VLOOKUP(AC7,エキスパ!$C$4:$E$64,2,FALSE)</f>
        <v>#N/A</v>
      </c>
      <c r="AE7" s="4">
        <v>6</v>
      </c>
    </row>
    <row r="8" spans="1:31" ht="13.5">
      <c r="A8" s="2" t="s">
        <v>237</v>
      </c>
      <c r="B8" s="1" t="str">
        <f>VLOOKUP(A8,エキスパ!$C$4:$E$71,2,FALSE)</f>
        <v>金子岳司</v>
      </c>
      <c r="C8" s="4">
        <v>7</v>
      </c>
      <c r="E8" s="2" t="s">
        <v>34</v>
      </c>
      <c r="F8" s="1" t="str">
        <f>VLOOKUP(E8,エキスパ!$C$4:$E$71,2,FALSE)</f>
        <v>小嶺　恵美</v>
      </c>
      <c r="G8" s="4">
        <v>7</v>
      </c>
      <c r="I8" s="7" t="s">
        <v>34</v>
      </c>
      <c r="J8" s="1" t="str">
        <f>VLOOKUP(I8,エキスパ!$C$4:$E$71,2,FALSE)</f>
        <v>小嶺　恵美</v>
      </c>
      <c r="K8" s="4">
        <v>7</v>
      </c>
      <c r="M8" s="21">
        <v>2201</v>
      </c>
      <c r="N8" s="1" t="str">
        <f>VLOOKUP(M8,エキスパ!$C$4:$E$71,2,FALSE)</f>
        <v>池田　一志</v>
      </c>
      <c r="O8" s="4">
        <v>7</v>
      </c>
      <c r="Q8" s="7"/>
      <c r="R8" s="1" t="e">
        <f>VLOOKUP(Q8,エキスパ!$C$4:$E$71,2,FALSE)</f>
        <v>#N/A</v>
      </c>
      <c r="S8" s="4">
        <v>7</v>
      </c>
      <c r="U8" s="7"/>
      <c r="V8" s="1" t="e">
        <f>VLOOKUP(U8,エキスパ!$C$4:$E$64,2,FALSE)</f>
        <v>#N/A</v>
      </c>
      <c r="W8" s="4">
        <v>7</v>
      </c>
      <c r="Y8" s="2"/>
      <c r="Z8" s="1" t="e">
        <f>VLOOKUP(Y8,エキスパ!$C$4:$E$64,2,FALSE)</f>
        <v>#N/A</v>
      </c>
      <c r="AA8" s="4">
        <v>7</v>
      </c>
      <c r="AC8" s="2"/>
      <c r="AD8" s="1" t="e">
        <f>VLOOKUP(AC8,エキスパ!$C$4:$E$64,2,FALSE)</f>
        <v>#N/A</v>
      </c>
      <c r="AE8" s="4">
        <v>7</v>
      </c>
    </row>
    <row r="9" spans="1:31" ht="13.5">
      <c r="A9" s="2" t="s">
        <v>247</v>
      </c>
      <c r="B9" s="1" t="str">
        <f>VLOOKUP(A9,エキスパ!$C$4:$E$71,2,FALSE)</f>
        <v>助川大</v>
      </c>
      <c r="C9" s="4">
        <v>8</v>
      </c>
      <c r="E9" s="2" t="s">
        <v>84</v>
      </c>
      <c r="F9" s="1" t="str">
        <f>VLOOKUP(E9,エキスパ!$C$4:$E$71,2,FALSE)</f>
        <v>尾川　潤</v>
      </c>
      <c r="G9" s="4">
        <v>8</v>
      </c>
      <c r="I9" s="21">
        <v>38</v>
      </c>
      <c r="J9" s="1" t="str">
        <f>VLOOKUP(I9,エキスパ!$C$4:$E$71,2,FALSE)</f>
        <v>神野　将太</v>
      </c>
      <c r="K9" s="4">
        <v>8</v>
      </c>
      <c r="M9" s="21">
        <v>38</v>
      </c>
      <c r="N9" s="1" t="str">
        <f>VLOOKUP(M9,エキスパ!$C$4:$E$71,2,FALSE)</f>
        <v>神野　将太</v>
      </c>
      <c r="O9" s="4">
        <v>8</v>
      </c>
      <c r="Q9" s="7"/>
      <c r="R9" s="1" t="e">
        <f>VLOOKUP(Q9,エキスパ!$C$4:$E$71,2,FALSE)</f>
        <v>#N/A</v>
      </c>
      <c r="S9" s="4">
        <v>8</v>
      </c>
      <c r="U9" s="7"/>
      <c r="V9" s="1" t="e">
        <f>VLOOKUP(U9,エキスパ!$C$4:$E$64,2,FALSE)</f>
        <v>#N/A</v>
      </c>
      <c r="W9" s="4">
        <v>8</v>
      </c>
      <c r="Y9" s="2"/>
      <c r="Z9" s="1" t="e">
        <f>VLOOKUP(Y9,エキスパ!$C$4:$E$64,2,FALSE)</f>
        <v>#N/A</v>
      </c>
      <c r="AA9" s="4">
        <v>8</v>
      </c>
      <c r="AC9" s="2"/>
      <c r="AD9" s="1" t="e">
        <f>VLOOKUP(AC9,エキスパ!$C$4:$E$64,2,FALSE)</f>
        <v>#N/A</v>
      </c>
      <c r="AE9" s="4">
        <v>8</v>
      </c>
    </row>
    <row r="10" spans="1:31" ht="13.5">
      <c r="A10" s="2" t="s">
        <v>34</v>
      </c>
      <c r="B10" s="1" t="str">
        <f>VLOOKUP(A10,エキスパ!$C$4:$E$71,2,FALSE)</f>
        <v>小嶺　恵美</v>
      </c>
      <c r="C10" s="4">
        <v>9</v>
      </c>
      <c r="E10" s="2" t="s">
        <v>77</v>
      </c>
      <c r="F10" s="1" t="str">
        <f>VLOOKUP(E10,エキスパ!$C$4:$E$71,2,FALSE)</f>
        <v>高橋諒至</v>
      </c>
      <c r="G10" s="4">
        <v>9</v>
      </c>
      <c r="I10" s="7" t="s">
        <v>249</v>
      </c>
      <c r="J10" s="1" t="str">
        <f>VLOOKUP(I10,エキスパ!$C$4:$E$71,2,FALSE)</f>
        <v>寒河江聡志</v>
      </c>
      <c r="K10" s="4">
        <v>9</v>
      </c>
      <c r="M10" s="7" t="s">
        <v>84</v>
      </c>
      <c r="N10" s="1" t="str">
        <f>VLOOKUP(M10,エキスパ!$C$4:$E$71,2,FALSE)</f>
        <v>尾川　潤</v>
      </c>
      <c r="O10" s="4">
        <v>9</v>
      </c>
      <c r="Q10" s="7"/>
      <c r="R10" s="1" t="e">
        <f>VLOOKUP(Q10,エキスパ!$C$4:$E$71,2,FALSE)</f>
        <v>#N/A</v>
      </c>
      <c r="S10" s="4">
        <v>9</v>
      </c>
      <c r="U10" s="7"/>
      <c r="V10" s="1" t="e">
        <f>VLOOKUP(U10,エキスパ!$C$4:$E$64,2,FALSE)</f>
        <v>#N/A</v>
      </c>
      <c r="W10" s="4">
        <v>9</v>
      </c>
      <c r="Y10" s="2"/>
      <c r="Z10" s="1" t="e">
        <f>VLOOKUP(Y10,エキスパ!$C$4:$E$64,2,FALSE)</f>
        <v>#N/A</v>
      </c>
      <c r="AA10" s="4">
        <v>9</v>
      </c>
      <c r="AC10" s="2"/>
      <c r="AD10" s="1" t="e">
        <f>VLOOKUP(AC10,エキスパ!$C$4:$E$64,2,FALSE)</f>
        <v>#N/A</v>
      </c>
      <c r="AE10" s="4">
        <v>9</v>
      </c>
    </row>
    <row r="11" spans="1:31" ht="13.5">
      <c r="A11" s="2" t="s">
        <v>84</v>
      </c>
      <c r="B11" s="1" t="str">
        <f>VLOOKUP(A11,エキスパ!$C$4:$E$71,2,FALSE)</f>
        <v>尾川　潤</v>
      </c>
      <c r="C11" s="4">
        <v>10</v>
      </c>
      <c r="E11" s="2" t="s">
        <v>249</v>
      </c>
      <c r="F11" s="1" t="str">
        <f>VLOOKUP(E11,エキスパ!$C$4:$E$71,2,FALSE)</f>
        <v>寒河江聡志</v>
      </c>
      <c r="G11" s="4">
        <v>10</v>
      </c>
      <c r="I11" s="7" t="s">
        <v>84</v>
      </c>
      <c r="J11" s="1" t="str">
        <f>VLOOKUP(I11,エキスパ!$C$4:$E$71,2,FALSE)</f>
        <v>尾川　潤</v>
      </c>
      <c r="K11" s="4">
        <v>10</v>
      </c>
      <c r="M11" s="7" t="s">
        <v>249</v>
      </c>
      <c r="N11" s="1" t="str">
        <f>VLOOKUP(M11,エキスパ!$C$4:$E$71,2,FALSE)</f>
        <v>寒河江聡志</v>
      </c>
      <c r="O11" s="4">
        <v>10</v>
      </c>
      <c r="Q11" s="7"/>
      <c r="R11" s="1" t="e">
        <f>VLOOKUP(Q11,エキスパ!$C$4:$E$71,2,FALSE)</f>
        <v>#N/A</v>
      </c>
      <c r="S11" s="4">
        <v>10</v>
      </c>
      <c r="U11" s="7"/>
      <c r="V11" s="1" t="e">
        <f>VLOOKUP(U11,エキスパ!$C$4:$E$64,2,FALSE)</f>
        <v>#N/A</v>
      </c>
      <c r="W11" s="4">
        <v>10</v>
      </c>
      <c r="Y11" s="2"/>
      <c r="Z11" s="1" t="e">
        <f>VLOOKUP(Y11,エキスパ!$C$4:$E$64,2,FALSE)</f>
        <v>#N/A</v>
      </c>
      <c r="AA11" s="4">
        <v>10</v>
      </c>
      <c r="AC11" s="2"/>
      <c r="AD11" s="1" t="e">
        <f>VLOOKUP(AC11,エキスパ!$C$4:$E$64,2,FALSE)</f>
        <v>#N/A</v>
      </c>
      <c r="AE11" s="4">
        <v>10</v>
      </c>
    </row>
    <row r="12" spans="1:31" ht="13.5">
      <c r="A12" s="2" t="s">
        <v>248</v>
      </c>
      <c r="B12" s="1" t="str">
        <f>VLOOKUP(A12,エキスパ!$C$4:$E$71,2,FALSE)</f>
        <v>田中章雄</v>
      </c>
      <c r="C12" s="4">
        <v>11</v>
      </c>
      <c r="E12" s="2" t="s">
        <v>75</v>
      </c>
      <c r="F12" s="1" t="str">
        <f>VLOOKUP(E12,エキスパ!$C$4:$E$71,2,FALSE)</f>
        <v>今関圭介</v>
      </c>
      <c r="G12" s="4">
        <v>10</v>
      </c>
      <c r="I12" s="7" t="s">
        <v>77</v>
      </c>
      <c r="J12" s="1" t="str">
        <f>VLOOKUP(I12,エキスパ!$C$4:$E$71,2,FALSE)</f>
        <v>高橋諒至</v>
      </c>
      <c r="K12" s="4">
        <v>11</v>
      </c>
      <c r="M12" s="7" t="s">
        <v>77</v>
      </c>
      <c r="N12" s="1" t="str">
        <f>VLOOKUP(M12,エキスパ!$C$4:$E$71,2,FALSE)</f>
        <v>高橋諒至</v>
      </c>
      <c r="O12" s="4">
        <v>11</v>
      </c>
      <c r="Q12" s="7"/>
      <c r="R12" s="1" t="e">
        <f>VLOOKUP(Q12,エキスパ!$C$4:$E$71,2,FALSE)</f>
        <v>#N/A</v>
      </c>
      <c r="S12" s="4">
        <v>11</v>
      </c>
      <c r="U12" s="7"/>
      <c r="V12" s="1" t="e">
        <f>VLOOKUP(U12,エキスパ!$C$4:$E$64,2,FALSE)</f>
        <v>#N/A</v>
      </c>
      <c r="W12" s="4">
        <v>11</v>
      </c>
      <c r="Y12" s="2"/>
      <c r="Z12" s="1" t="e">
        <f>VLOOKUP(Y12,エキスパ!$C$4:$E$64,2,FALSE)</f>
        <v>#N/A</v>
      </c>
      <c r="AA12" s="4">
        <v>11</v>
      </c>
      <c r="AC12" s="2"/>
      <c r="AD12" s="1" t="e">
        <f>VLOOKUP(AC12,エキスパ!$C$4:$E$64,2,FALSE)</f>
        <v>#N/A</v>
      </c>
      <c r="AE12" s="4">
        <v>11</v>
      </c>
    </row>
    <row r="13" spans="1:31" ht="13.5">
      <c r="A13" s="2" t="s">
        <v>249</v>
      </c>
      <c r="B13" s="1" t="str">
        <f>VLOOKUP(A13,エキスパ!$C$4:$E$71,2,FALSE)</f>
        <v>寒河江聡志</v>
      </c>
      <c r="C13" s="4">
        <v>12</v>
      </c>
      <c r="E13" s="2" t="s">
        <v>45</v>
      </c>
      <c r="F13" s="1" t="str">
        <f>VLOOKUP(E13,エキスパ!$C$4:$E$71,2,FALSE)</f>
        <v>関口純樹</v>
      </c>
      <c r="G13" s="4">
        <v>11</v>
      </c>
      <c r="I13" s="7" t="s">
        <v>45</v>
      </c>
      <c r="J13" s="1" t="str">
        <f>VLOOKUP(I13,エキスパ!$C$4:$E$71,2,FALSE)</f>
        <v>関口純樹</v>
      </c>
      <c r="K13" s="4">
        <v>12</v>
      </c>
      <c r="M13" s="7" t="s">
        <v>276</v>
      </c>
      <c r="N13" s="1" t="str">
        <f>VLOOKUP(M13,エキスパ!$C$4:$E$71,2,FALSE)</f>
        <v>助川大</v>
      </c>
      <c r="O13" s="4">
        <v>12</v>
      </c>
      <c r="Q13" s="7"/>
      <c r="R13" s="1" t="e">
        <f>VLOOKUP(Q13,エキスパ!$C$4:$E$71,2,FALSE)</f>
        <v>#N/A</v>
      </c>
      <c r="S13" s="4">
        <v>12</v>
      </c>
      <c r="U13" s="7"/>
      <c r="V13" s="1" t="e">
        <f>VLOOKUP(U13,エキスパ!$C$4:$E$64,2,FALSE)</f>
        <v>#N/A</v>
      </c>
      <c r="W13" s="4">
        <v>12</v>
      </c>
      <c r="Y13" s="2"/>
      <c r="Z13" s="1" t="e">
        <f>VLOOKUP(Y13,エキスパ!$C$4:$E$64,2,FALSE)</f>
        <v>#N/A</v>
      </c>
      <c r="AA13" s="4">
        <v>12</v>
      </c>
      <c r="AC13" s="2"/>
      <c r="AD13" s="1" t="e">
        <f>VLOOKUP(AC13,エキスパ!$C$4:$E$64,2,FALSE)</f>
        <v>#N/A</v>
      </c>
      <c r="AE13" s="4">
        <v>12</v>
      </c>
    </row>
    <row r="14" spans="1:31" ht="13.5">
      <c r="A14" s="2" t="s">
        <v>45</v>
      </c>
      <c r="B14" s="1" t="str">
        <f>VLOOKUP(A14,エキスパ!$C$4:$E$71,2,FALSE)</f>
        <v>関口純樹</v>
      </c>
      <c r="C14" s="4">
        <v>13</v>
      </c>
      <c r="E14" s="2" t="s">
        <v>275</v>
      </c>
      <c r="F14" s="1" t="str">
        <f>VLOOKUP(E14,エキスパ!$C$4:$E$71,2,FALSE)</f>
        <v>大江紗也香</v>
      </c>
      <c r="G14" s="4">
        <v>12</v>
      </c>
      <c r="I14" s="7" t="s">
        <v>224</v>
      </c>
      <c r="J14" s="1" t="str">
        <f>VLOOKUP(I14,エキスパ!$C$4:$E$71,2,FALSE)</f>
        <v>田中　真紀子</v>
      </c>
      <c r="K14" s="4">
        <v>13</v>
      </c>
      <c r="M14" s="7" t="s">
        <v>75</v>
      </c>
      <c r="N14" s="1" t="str">
        <f>VLOOKUP(M14,エキスパ!$C$4:$E$71,2,FALSE)</f>
        <v>今関圭介</v>
      </c>
      <c r="O14" s="4">
        <v>13</v>
      </c>
      <c r="Q14" s="7"/>
      <c r="R14" s="1" t="e">
        <f>VLOOKUP(Q14,エキスパ!$C$4:$E$71,2,FALSE)</f>
        <v>#N/A</v>
      </c>
      <c r="S14" s="4">
        <v>13</v>
      </c>
      <c r="U14" s="7"/>
      <c r="V14" s="1" t="e">
        <f>VLOOKUP(U14,エキスパ!$C$4:$E$64,2,FALSE)</f>
        <v>#N/A</v>
      </c>
      <c r="W14" s="4">
        <v>13</v>
      </c>
      <c r="Y14" s="2"/>
      <c r="Z14" s="1" t="e">
        <f>VLOOKUP(Y14,エキスパ!$C$4:$E$64,2,FALSE)</f>
        <v>#N/A</v>
      </c>
      <c r="AA14" s="4">
        <v>13</v>
      </c>
      <c r="AC14" s="2"/>
      <c r="AD14" s="1" t="e">
        <f>VLOOKUP(AC14,エキスパ!$C$4:$E$64,2,FALSE)</f>
        <v>#N/A</v>
      </c>
      <c r="AE14" s="4">
        <v>13</v>
      </c>
    </row>
    <row r="15" spans="1:31" ht="13.5">
      <c r="A15" s="2" t="s">
        <v>77</v>
      </c>
      <c r="B15" s="1" t="str">
        <f>VLOOKUP(A15,エキスパ!$C$4:$E$71,2,FALSE)</f>
        <v>高橋諒至</v>
      </c>
      <c r="C15" s="4">
        <v>14</v>
      </c>
      <c r="E15" s="2" t="s">
        <v>233</v>
      </c>
      <c r="F15" s="1" t="str">
        <f>VLOOKUP(E15,エキスパ!$C$4:$E$71,2,FALSE)</f>
        <v>田淵太郎</v>
      </c>
      <c r="G15" s="4">
        <v>13</v>
      </c>
      <c r="I15" s="7" t="s">
        <v>275</v>
      </c>
      <c r="J15" s="1" t="str">
        <f>VLOOKUP(I15,エキスパ!$C$4:$E$71,2,FALSE)</f>
        <v>大江紗也香</v>
      </c>
      <c r="K15" s="4">
        <v>14</v>
      </c>
      <c r="M15" s="7" t="s">
        <v>248</v>
      </c>
      <c r="N15" s="1" t="str">
        <f>VLOOKUP(M15,エキスパ!$C$4:$E$71,2,FALSE)</f>
        <v>田中章雄</v>
      </c>
      <c r="O15" s="4">
        <v>14</v>
      </c>
      <c r="Q15" s="7"/>
      <c r="R15" s="1" t="e">
        <f>VLOOKUP(Q15,エキスパ!$C$4:$E$71,2,FALSE)</f>
        <v>#N/A</v>
      </c>
      <c r="S15" s="4">
        <v>14</v>
      </c>
      <c r="U15" s="7"/>
      <c r="V15" s="1" t="e">
        <f>VLOOKUP(U15,エキスパ!$C$4:$E$64,2,FALSE)</f>
        <v>#N/A</v>
      </c>
      <c r="W15" s="4">
        <v>14</v>
      </c>
      <c r="Y15" s="2"/>
      <c r="Z15" s="1" t="e">
        <f>VLOOKUP(Y15,エキスパ!$C$4:$E$64,2,FALSE)</f>
        <v>#N/A</v>
      </c>
      <c r="AA15" s="4">
        <v>14</v>
      </c>
      <c r="AC15" s="2"/>
      <c r="AD15" s="1" t="e">
        <f>VLOOKUP(AC15,エキスパ!$C$4:$E$64,2,FALSE)</f>
        <v>#N/A</v>
      </c>
      <c r="AE15" s="4">
        <v>14</v>
      </c>
    </row>
    <row r="16" spans="1:31" ht="13.5">
      <c r="A16" s="2" t="s">
        <v>75</v>
      </c>
      <c r="B16" s="1" t="str">
        <f>VLOOKUP(A16,エキスパ!$C$4:$E$71,2,FALSE)</f>
        <v>今関圭介</v>
      </c>
      <c r="C16" s="4">
        <v>15</v>
      </c>
      <c r="E16" s="2" t="s">
        <v>43</v>
      </c>
      <c r="F16" s="1" t="str">
        <f>VLOOKUP(E16,エキスパ!$C$4:$E$71,2,FALSE)</f>
        <v>窪倉夏美</v>
      </c>
      <c r="G16" s="4">
        <v>14</v>
      </c>
      <c r="I16" s="7" t="s">
        <v>71</v>
      </c>
      <c r="J16" s="1" t="str">
        <f>VLOOKUP(I16,エキスパ!$C$4:$E$71,2,FALSE)</f>
        <v>原拓郎</v>
      </c>
      <c r="K16" s="4">
        <v>15</v>
      </c>
      <c r="M16" s="7" t="s">
        <v>42</v>
      </c>
      <c r="N16" s="1" t="str">
        <f>VLOOKUP(M16,エキスパ!$C$4:$E$71,2,FALSE)</f>
        <v>福田未那未</v>
      </c>
      <c r="O16" s="4">
        <v>15</v>
      </c>
      <c r="Q16" s="7"/>
      <c r="R16" s="1" t="e">
        <f>VLOOKUP(Q16,エキスパ!$C$4:$E$71,2,FALSE)</f>
        <v>#N/A</v>
      </c>
      <c r="S16" s="4">
        <v>15</v>
      </c>
      <c r="U16" s="7"/>
      <c r="V16" s="1" t="e">
        <f>VLOOKUP(U16,エキスパ!$C$4:$E$64,2,FALSE)</f>
        <v>#N/A</v>
      </c>
      <c r="W16" s="4">
        <v>15</v>
      </c>
      <c r="Y16" s="2"/>
      <c r="Z16" s="1" t="e">
        <f>VLOOKUP(Y16,エキスパ!$C$4:$E$64,2,FALSE)</f>
        <v>#N/A</v>
      </c>
      <c r="AA16" s="4">
        <v>15</v>
      </c>
      <c r="AC16" s="2"/>
      <c r="AD16" s="1" t="e">
        <f>VLOOKUP(AC16,エキスパ!$C$4:$E$64,2,FALSE)</f>
        <v>#N/A</v>
      </c>
      <c r="AE16" s="4">
        <v>15</v>
      </c>
    </row>
    <row r="17" spans="1:31" ht="13.5">
      <c r="A17" s="2" t="s">
        <v>250</v>
      </c>
      <c r="B17" s="1" t="str">
        <f>VLOOKUP(A17,エキスパ!$C$4:$E$71,2,FALSE)</f>
        <v>大江紗也香</v>
      </c>
      <c r="C17" s="4">
        <v>16</v>
      </c>
      <c r="E17" s="2" t="s">
        <v>276</v>
      </c>
      <c r="F17" s="1" t="str">
        <f>VLOOKUP(E17,エキスパ!$C$4:$E$71,2,FALSE)</f>
        <v>助川大</v>
      </c>
      <c r="G17" s="4">
        <v>15</v>
      </c>
      <c r="I17" s="7" t="s">
        <v>75</v>
      </c>
      <c r="J17" s="1" t="str">
        <f>VLOOKUP(I17,エキスパ!$C$4:$E$71,2,FALSE)</f>
        <v>今関圭介</v>
      </c>
      <c r="K17" s="4">
        <v>16</v>
      </c>
      <c r="L17" s="8"/>
      <c r="M17" s="7" t="s">
        <v>224</v>
      </c>
      <c r="N17" s="1" t="str">
        <f>VLOOKUP(M17,エキスパ!$C$4:$E$71,2,FALSE)</f>
        <v>田中　真紀子</v>
      </c>
      <c r="O17" s="4">
        <v>16</v>
      </c>
      <c r="P17" s="8"/>
      <c r="Q17" s="7"/>
      <c r="R17" s="1" t="e">
        <f>VLOOKUP(Q17,エキスパ!$C$4:$E$71,2,FALSE)</f>
        <v>#N/A</v>
      </c>
      <c r="S17" s="4">
        <v>16</v>
      </c>
      <c r="T17" s="8"/>
      <c r="U17" s="7"/>
      <c r="V17" s="1" t="e">
        <f>VLOOKUP(U17,エキスパ!$C$4:$E$64,2,FALSE)</f>
        <v>#N/A</v>
      </c>
      <c r="W17" s="4">
        <v>16</v>
      </c>
      <c r="X17" s="8"/>
      <c r="Y17" s="7"/>
      <c r="Z17" s="1" t="e">
        <f>VLOOKUP(Y17,エキスパ!$C$4:$E$64,2,FALSE)</f>
        <v>#N/A</v>
      </c>
      <c r="AA17" s="4">
        <v>16</v>
      </c>
      <c r="AB17" s="8"/>
      <c r="AC17" s="7"/>
      <c r="AD17" s="1" t="e">
        <f>VLOOKUP(AC17,エキスパ!$C$4:$E$64,2,FALSE)</f>
        <v>#N/A</v>
      </c>
      <c r="AE17" s="4">
        <v>16</v>
      </c>
    </row>
    <row r="18" spans="1:31" ht="13.5">
      <c r="A18" s="21" t="s">
        <v>21</v>
      </c>
      <c r="B18" s="1" t="str">
        <f>VLOOKUP(A18,エキスパ!$C$4:$E$71,2,FALSE)</f>
        <v>吉岡ごんぞう</v>
      </c>
      <c r="C18" s="4">
        <v>17</v>
      </c>
      <c r="D18" s="8"/>
      <c r="E18" s="2" t="s">
        <v>71</v>
      </c>
      <c r="F18" s="1" t="str">
        <f>VLOOKUP(E18,エキスパ!$C$4:$E$71,2,FALSE)</f>
        <v>原拓郎</v>
      </c>
      <c r="G18" s="4">
        <v>16</v>
      </c>
      <c r="I18" s="21" t="s">
        <v>21</v>
      </c>
      <c r="J18" s="1" t="str">
        <f>VLOOKUP(I18,エキスパ!$C$4:$E$71,2,FALSE)</f>
        <v>吉岡ごんぞう</v>
      </c>
      <c r="K18" s="4">
        <v>17</v>
      </c>
      <c r="L18" s="8"/>
      <c r="M18" s="7" t="s">
        <v>275</v>
      </c>
      <c r="N18" s="1" t="str">
        <f>VLOOKUP(M18,エキスパ!$C$4:$E$71,2,FALSE)</f>
        <v>大江紗也香</v>
      </c>
      <c r="O18" s="4">
        <v>17</v>
      </c>
      <c r="P18" s="8"/>
      <c r="Q18" s="7"/>
      <c r="R18" s="1" t="e">
        <f>VLOOKUP(Q18,エキスパ!$C$4:$E$71,2,FALSE)</f>
        <v>#N/A</v>
      </c>
      <c r="S18" s="4">
        <v>17</v>
      </c>
      <c r="T18" s="8"/>
      <c r="U18" s="7"/>
      <c r="V18" s="1" t="e">
        <f>VLOOKUP(U18,エキスパ!$C$4:$E$64,2,FALSE)</f>
        <v>#N/A</v>
      </c>
      <c r="W18" s="4">
        <v>17</v>
      </c>
      <c r="X18" s="8"/>
      <c r="Y18" s="7"/>
      <c r="Z18" s="1" t="e">
        <f>VLOOKUP(Y18,エキスパ!$C$4:$E$64,2,FALSE)</f>
        <v>#N/A</v>
      </c>
      <c r="AA18" s="4">
        <v>17</v>
      </c>
      <c r="AB18" s="8"/>
      <c r="AC18" s="7"/>
      <c r="AD18" s="1" t="e">
        <f>VLOOKUP(AC18,エキスパ!$C$4:$E$64,2,FALSE)</f>
        <v>#N/A</v>
      </c>
      <c r="AE18" s="4">
        <v>17</v>
      </c>
    </row>
    <row r="19" spans="1:31" ht="13.5">
      <c r="A19" s="2" t="s">
        <v>251</v>
      </c>
      <c r="B19" s="1" t="str">
        <f>VLOOKUP(A19,エキスパ!$C$4:$E$71,2,FALSE)</f>
        <v>原拓郎</v>
      </c>
      <c r="C19" s="4">
        <v>18</v>
      </c>
      <c r="D19" s="8"/>
      <c r="E19" s="21" t="s">
        <v>21</v>
      </c>
      <c r="F19" s="1" t="str">
        <f>VLOOKUP(E19,エキスパ!$C$4:$E$71,2,FALSE)</f>
        <v>吉岡ごんぞう</v>
      </c>
      <c r="G19" s="4">
        <v>17</v>
      </c>
      <c r="H19" s="8"/>
      <c r="I19" s="7" t="s">
        <v>280</v>
      </c>
      <c r="J19" s="1" t="str">
        <f>VLOOKUP(I19,エキスパ!$C$4:$E$71,2,FALSE)</f>
        <v>鶴岡広大</v>
      </c>
      <c r="K19" s="4">
        <v>18</v>
      </c>
      <c r="L19" s="8"/>
      <c r="M19" s="7" t="s">
        <v>255</v>
      </c>
      <c r="N19" s="1" t="str">
        <f>VLOOKUP(M19,エキスパ!$C$4:$E$71,2,FALSE)</f>
        <v>森泰夫</v>
      </c>
      <c r="O19" s="4">
        <v>18</v>
      </c>
      <c r="P19" s="8"/>
      <c r="Q19" s="7"/>
      <c r="R19" s="1" t="e">
        <f>VLOOKUP(Q19,エキスパ!$C$4:$E$71,2,FALSE)</f>
        <v>#N/A</v>
      </c>
      <c r="S19" s="4">
        <v>18</v>
      </c>
      <c r="T19" s="8"/>
      <c r="U19" s="7"/>
      <c r="V19" s="1" t="e">
        <f>VLOOKUP(U19,エキスパ!$C$4:$E$64,2,FALSE)</f>
        <v>#N/A</v>
      </c>
      <c r="W19" s="4">
        <v>18</v>
      </c>
      <c r="X19" s="8"/>
      <c r="Y19" s="7"/>
      <c r="Z19" s="1" t="e">
        <f>VLOOKUP(Y19,エキスパ!$C$4:$E$64,2,FALSE)</f>
        <v>#N/A</v>
      </c>
      <c r="AA19" s="4">
        <v>18</v>
      </c>
      <c r="AB19" s="8"/>
      <c r="AC19" s="7"/>
      <c r="AD19" s="1" t="e">
        <f>VLOOKUP(AC19,エキスパ!$C$4:$E$64,2,FALSE)</f>
        <v>#N/A</v>
      </c>
      <c r="AE19" s="4">
        <v>18</v>
      </c>
    </row>
    <row r="20" spans="1:31" ht="13.5">
      <c r="A20" s="2" t="s">
        <v>252</v>
      </c>
      <c r="B20" s="1" t="str">
        <f>VLOOKUP(A20,エキスパ!$C$4:$E$71,2,FALSE)</f>
        <v>長谷川　翔平</v>
      </c>
      <c r="C20" s="4">
        <v>19</v>
      </c>
      <c r="D20" s="8"/>
      <c r="E20" s="2" t="s">
        <v>225</v>
      </c>
      <c r="F20" s="1" t="str">
        <f>VLOOKUP(E20,エキスパ!$C$4:$E$71,2,FALSE)</f>
        <v>長谷川　翔平</v>
      </c>
      <c r="G20" s="4">
        <v>18</v>
      </c>
      <c r="H20" s="8"/>
      <c r="I20" s="7" t="s">
        <v>80</v>
      </c>
      <c r="J20" s="1" t="str">
        <f>VLOOKUP(I20,エキスパ!$C$4:$E$71,2,FALSE)</f>
        <v>佐和橋　あすか</v>
      </c>
      <c r="K20" s="4">
        <v>19</v>
      </c>
      <c r="L20" s="8"/>
      <c r="M20" s="7" t="s">
        <v>45</v>
      </c>
      <c r="N20" s="1" t="str">
        <f>VLOOKUP(M20,エキスパ!$C$4:$E$71,2,FALSE)</f>
        <v>関口純樹</v>
      </c>
      <c r="O20" s="4">
        <v>19</v>
      </c>
      <c r="P20" s="8"/>
      <c r="Q20" s="7"/>
      <c r="R20" s="1" t="e">
        <f>VLOOKUP(Q20,エキスパ!$C$4:$E$71,2,FALSE)</f>
        <v>#N/A</v>
      </c>
      <c r="S20" s="4">
        <v>19</v>
      </c>
      <c r="T20" s="8"/>
      <c r="U20" s="7"/>
      <c r="V20" s="1" t="e">
        <f>VLOOKUP(U20,エキスパ!$C$4:$E$64,2,FALSE)</f>
        <v>#N/A</v>
      </c>
      <c r="W20" s="4">
        <v>19</v>
      </c>
      <c r="X20" s="8"/>
      <c r="Y20" s="7"/>
      <c r="Z20" s="1" t="e">
        <f>VLOOKUP(Y20,エキスパ!$C$4:$E$64,2,FALSE)</f>
        <v>#N/A</v>
      </c>
      <c r="AA20" s="4">
        <v>19</v>
      </c>
      <c r="AB20" s="8"/>
      <c r="AC20" s="7"/>
      <c r="AD20" s="1" t="e">
        <f>VLOOKUP(AC20,エキスパ!$C$4:$E$64,2,FALSE)</f>
        <v>#N/A</v>
      </c>
      <c r="AE20" s="4">
        <v>19</v>
      </c>
    </row>
    <row r="21" spans="1:31" ht="13.5">
      <c r="A21" s="2" t="s">
        <v>253</v>
      </c>
      <c r="B21" s="1" t="str">
        <f>VLOOKUP(A21,エキスパ!$C$4:$E$71,2,FALSE)</f>
        <v>伊東大輝</v>
      </c>
      <c r="C21" s="4">
        <v>20</v>
      </c>
      <c r="D21" s="8"/>
      <c r="E21" s="2" t="s">
        <v>60</v>
      </c>
      <c r="F21" s="1" t="str">
        <f>VLOOKUP(E21,エキスパ!$C$4:$E$71,2,FALSE)</f>
        <v>石月洋平</v>
      </c>
      <c r="G21" s="4">
        <v>19</v>
      </c>
      <c r="H21" s="8"/>
      <c r="I21" s="7" t="s">
        <v>276</v>
      </c>
      <c r="J21" s="1" t="str">
        <f>VLOOKUP(I21,エキスパ!$C$4:$E$71,2,FALSE)</f>
        <v>助川大</v>
      </c>
      <c r="K21" s="4">
        <v>20</v>
      </c>
      <c r="L21" s="8"/>
      <c r="M21" s="7" t="s">
        <v>53</v>
      </c>
      <c r="N21" s="1" t="str">
        <f>VLOOKUP(M21,エキスパ!$C$4:$E$71,2,FALSE)</f>
        <v>松本哲樹</v>
      </c>
      <c r="O21" s="4">
        <v>19</v>
      </c>
      <c r="P21" s="8"/>
      <c r="Q21" s="7"/>
      <c r="R21" s="1" t="e">
        <f>VLOOKUP(Q21,エキスパ!$C$4:$E$71,2,FALSE)</f>
        <v>#N/A</v>
      </c>
      <c r="S21" s="4">
        <v>20</v>
      </c>
      <c r="T21" s="8"/>
      <c r="U21" s="7"/>
      <c r="V21" s="1" t="e">
        <f>VLOOKUP(U21,エキスパ!$C$4:$E$64,2,FALSE)</f>
        <v>#N/A</v>
      </c>
      <c r="W21" s="4">
        <v>20</v>
      </c>
      <c r="X21" s="8"/>
      <c r="Y21" s="7"/>
      <c r="Z21" s="1" t="e">
        <f>VLOOKUP(Y21,エキスパ!$C$4:$E$64,2,FALSE)</f>
        <v>#N/A</v>
      </c>
      <c r="AA21" s="4">
        <v>20</v>
      </c>
      <c r="AB21" s="8"/>
      <c r="AC21" s="7"/>
      <c r="AD21" s="1" t="e">
        <f>VLOOKUP(AC21,エキスパ!$C$4:$E$64,2,FALSE)</f>
        <v>#N/A</v>
      </c>
      <c r="AE21" s="4">
        <v>20</v>
      </c>
    </row>
    <row r="22" spans="1:31" ht="13.5">
      <c r="A22" s="2" t="s">
        <v>254</v>
      </c>
      <c r="B22" s="1" t="str">
        <f>VLOOKUP(A22,エキスパ!$C$4:$E$71,2,FALSE)</f>
        <v>岩崎雄太</v>
      </c>
      <c r="C22" s="4">
        <v>21</v>
      </c>
      <c r="D22" s="8"/>
      <c r="E22" s="2" t="s">
        <v>61</v>
      </c>
      <c r="F22" s="1" t="str">
        <f>VLOOKUP(E22,エキスパ!$C$4:$E$71,2,FALSE)</f>
        <v>三鴨昌典</v>
      </c>
      <c r="G22" s="4">
        <v>20</v>
      </c>
      <c r="H22" s="8"/>
      <c r="I22" s="7" t="s">
        <v>44</v>
      </c>
      <c r="J22" s="1" t="str">
        <f>VLOOKUP(I22,エキスパ!$C$4:$E$71,2,FALSE)</f>
        <v>中島潤</v>
      </c>
      <c r="K22" s="4">
        <v>21</v>
      </c>
      <c r="L22" s="8"/>
      <c r="M22" s="7" t="s">
        <v>71</v>
      </c>
      <c r="N22" s="1" t="str">
        <f>VLOOKUP(M22,エキスパ!$C$4:$E$71,2,FALSE)</f>
        <v>原拓郎</v>
      </c>
      <c r="O22" s="4">
        <v>20</v>
      </c>
      <c r="P22" s="8"/>
      <c r="Q22" s="7"/>
      <c r="R22" s="1" t="e">
        <f>VLOOKUP(Q22,エキスパ!$C$4:$E$71,2,FALSE)</f>
        <v>#N/A</v>
      </c>
      <c r="S22" s="4">
        <v>21</v>
      </c>
      <c r="T22" s="8"/>
      <c r="U22" s="7"/>
      <c r="V22" s="1" t="e">
        <f>VLOOKUP(U22,エキスパ!$C$4:$E$64,2,FALSE)</f>
        <v>#N/A</v>
      </c>
      <c r="W22" s="4">
        <v>21</v>
      </c>
      <c r="X22" s="8"/>
      <c r="Y22" s="7"/>
      <c r="Z22" s="1" t="e">
        <f>VLOOKUP(Y22,エキスパ!$C$4:$E$64,2,FALSE)</f>
        <v>#N/A</v>
      </c>
      <c r="AA22" s="4">
        <v>21</v>
      </c>
      <c r="AB22" s="8"/>
      <c r="AC22" s="7"/>
      <c r="AD22" s="1" t="e">
        <f>VLOOKUP(AC22,エキスパ!$C$4:$E$64,2,FALSE)</f>
        <v>#N/A</v>
      </c>
      <c r="AE22" s="4">
        <v>21</v>
      </c>
    </row>
    <row r="23" spans="1:31" ht="13.5">
      <c r="A23" s="2" t="s">
        <v>53</v>
      </c>
      <c r="B23" s="1" t="str">
        <f>VLOOKUP(A23,エキスパ!$C$4:$E$71,2,FALSE)</f>
        <v>松本哲樹</v>
      </c>
      <c r="C23" s="4">
        <v>22</v>
      </c>
      <c r="D23" s="8"/>
      <c r="E23" s="2" t="s">
        <v>80</v>
      </c>
      <c r="F23" s="1" t="str">
        <f>VLOOKUP(E23,エキスパ!$C$4:$E$71,2,FALSE)</f>
        <v>佐和橋　あすか</v>
      </c>
      <c r="G23" s="4">
        <v>21</v>
      </c>
      <c r="H23" s="8"/>
      <c r="I23" s="7" t="s">
        <v>255</v>
      </c>
      <c r="J23" s="1" t="str">
        <f>VLOOKUP(I23,エキスパ!$C$4:$E$71,2,FALSE)</f>
        <v>森泰夫</v>
      </c>
      <c r="K23" s="4">
        <v>22</v>
      </c>
      <c r="L23" s="8"/>
      <c r="M23" s="7" t="s">
        <v>225</v>
      </c>
      <c r="N23" s="1" t="str">
        <f>VLOOKUP(M23,エキスパ!$C$4:$E$71,2,FALSE)</f>
        <v>長谷川　翔平</v>
      </c>
      <c r="O23" s="4">
        <v>21</v>
      </c>
      <c r="P23" s="8"/>
      <c r="Q23" s="7"/>
      <c r="R23" s="1" t="e">
        <f>VLOOKUP(Q23,エキスパ!$C$4:$E$71,2,FALSE)</f>
        <v>#N/A</v>
      </c>
      <c r="S23" s="4">
        <v>22</v>
      </c>
      <c r="T23" s="8"/>
      <c r="U23" s="7"/>
      <c r="V23" s="1" t="e">
        <f>VLOOKUP(U23,エキスパ!$C$4:$E$64,2,FALSE)</f>
        <v>#N/A</v>
      </c>
      <c r="W23" s="4">
        <v>22</v>
      </c>
      <c r="X23" s="8"/>
      <c r="Y23" s="7"/>
      <c r="Z23" s="1" t="e">
        <f>VLOOKUP(Y23,エキスパ!$C$4:$E$64,2,FALSE)</f>
        <v>#N/A</v>
      </c>
      <c r="AA23" s="4">
        <v>22</v>
      </c>
      <c r="AB23" s="8"/>
      <c r="AC23" s="7"/>
      <c r="AD23" s="1" t="e">
        <f>VLOOKUP(AC23,エキスパ!$C$4:$E$64,2,FALSE)</f>
        <v>#N/A</v>
      </c>
      <c r="AE23" s="4">
        <v>22</v>
      </c>
    </row>
    <row r="24" spans="1:31" ht="13.5">
      <c r="A24" s="25" t="s">
        <v>255</v>
      </c>
      <c r="B24" s="1" t="str">
        <f>VLOOKUP(A24,エキスパ!$C$4:$E$71,2,FALSE)</f>
        <v>森泰夫</v>
      </c>
      <c r="C24" s="4">
        <v>23</v>
      </c>
      <c r="D24" s="8"/>
      <c r="E24" s="2" t="s">
        <v>44</v>
      </c>
      <c r="F24" s="1" t="str">
        <f>VLOOKUP(E24,エキスパ!$C$4:$E$71,2,FALSE)</f>
        <v>中島潤</v>
      </c>
      <c r="G24" s="4">
        <v>22</v>
      </c>
      <c r="H24" s="8"/>
      <c r="I24" s="7" t="s">
        <v>43</v>
      </c>
      <c r="J24" s="1" t="str">
        <f>VLOOKUP(I24,エキスパ!$C$4:$E$71,2,FALSE)</f>
        <v>窪倉夏美</v>
      </c>
      <c r="K24" s="4">
        <v>23</v>
      </c>
      <c r="L24" s="8"/>
      <c r="M24" s="7" t="s">
        <v>253</v>
      </c>
      <c r="N24" s="1" t="str">
        <f>VLOOKUP(M24,エキスパ!$C$4:$E$71,2,FALSE)</f>
        <v>伊東大輝</v>
      </c>
      <c r="O24" s="4">
        <v>22</v>
      </c>
      <c r="P24" s="8"/>
      <c r="Q24" s="7"/>
      <c r="R24" s="1" t="e">
        <f>VLOOKUP(Q24,エキスパ!$C$4:$E$71,2,FALSE)</f>
        <v>#N/A</v>
      </c>
      <c r="S24" s="4">
        <v>23</v>
      </c>
      <c r="T24" s="8"/>
      <c r="U24" s="7"/>
      <c r="V24" s="1" t="e">
        <f>VLOOKUP(U24,エキスパ!$C$4:$E$64,2,FALSE)</f>
        <v>#N/A</v>
      </c>
      <c r="W24" s="4">
        <v>23</v>
      </c>
      <c r="X24" s="8"/>
      <c r="Y24" s="7"/>
      <c r="Z24" s="1" t="e">
        <f>VLOOKUP(Y24,エキスパ!$C$4:$E$64,2,FALSE)</f>
        <v>#N/A</v>
      </c>
      <c r="AA24" s="4">
        <v>23</v>
      </c>
      <c r="AB24" s="8"/>
      <c r="AC24" s="7"/>
      <c r="AD24" s="1" t="e">
        <f>VLOOKUP(AC24,エキスパ!$C$4:$E$64,2,FALSE)</f>
        <v>#N/A</v>
      </c>
      <c r="AE24" s="4">
        <v>23</v>
      </c>
    </row>
    <row r="25" spans="1:31" ht="13.5">
      <c r="A25" s="2" t="s">
        <v>60</v>
      </c>
      <c r="B25" s="1" t="str">
        <f>VLOOKUP(A25,エキスパ!$C$4:$E$71,2,FALSE)</f>
        <v>石月洋平</v>
      </c>
      <c r="C25" s="4">
        <v>24</v>
      </c>
      <c r="D25" s="8"/>
      <c r="E25" s="2" t="s">
        <v>254</v>
      </c>
      <c r="F25" s="1" t="str">
        <f>VLOOKUP(E25,エキスパ!$C$4:$E$71,2,FALSE)</f>
        <v>岩崎雄太</v>
      </c>
      <c r="G25" s="4">
        <v>23</v>
      </c>
      <c r="H25" s="8"/>
      <c r="I25" s="7" t="s">
        <v>78</v>
      </c>
      <c r="J25" s="1" t="str">
        <f>VLOOKUP(I25,エキスパ!$C$4:$E$71,2,FALSE)</f>
        <v>清水　大器</v>
      </c>
      <c r="K25" s="4">
        <v>24</v>
      </c>
      <c r="L25" s="8"/>
      <c r="M25" s="7" t="s">
        <v>48</v>
      </c>
      <c r="N25" s="1" t="str">
        <f>VLOOKUP(M25,エキスパ!$C$4:$E$71,2,FALSE)</f>
        <v>石田一樹</v>
      </c>
      <c r="O25" s="4">
        <v>23</v>
      </c>
      <c r="P25" s="8"/>
      <c r="Q25" s="7"/>
      <c r="R25" s="1" t="e">
        <f>VLOOKUP(Q25,エキスパ!$C$4:$E$71,2,FALSE)</f>
        <v>#N/A</v>
      </c>
      <c r="S25" s="4">
        <v>24</v>
      </c>
      <c r="T25" s="8"/>
      <c r="U25" s="7"/>
      <c r="V25" s="1" t="e">
        <f>VLOOKUP(U25,エキスパ!$C$4:$E$64,2,FALSE)</f>
        <v>#N/A</v>
      </c>
      <c r="W25" s="4">
        <v>24</v>
      </c>
      <c r="X25" s="8"/>
      <c r="Y25" s="7"/>
      <c r="Z25" s="1" t="e">
        <f>VLOOKUP(Y25,エキスパ!$C$4:$E$64,2,FALSE)</f>
        <v>#N/A</v>
      </c>
      <c r="AA25" s="4">
        <v>24</v>
      </c>
      <c r="AB25" s="8"/>
      <c r="AC25" s="7"/>
      <c r="AD25" s="1" t="e">
        <f>VLOOKUP(AC25,エキスパ!$C$4:$E$64,2,FALSE)</f>
        <v>#N/A</v>
      </c>
      <c r="AE25" s="4">
        <v>24</v>
      </c>
    </row>
    <row r="26" spans="1:31" ht="13.5">
      <c r="A26" s="2" t="s">
        <v>80</v>
      </c>
      <c r="B26" s="1" t="str">
        <f>VLOOKUP(A26,エキスパ!$C$4:$E$71,2,FALSE)</f>
        <v>佐和橋　あすか</v>
      </c>
      <c r="C26" s="4">
        <v>25</v>
      </c>
      <c r="D26" s="8"/>
      <c r="E26" s="2" t="s">
        <v>224</v>
      </c>
      <c r="F26" s="1" t="str">
        <f>VLOOKUP(E26,エキスパ!$C$4:$E$71,2,FALSE)</f>
        <v>田中　真紀子</v>
      </c>
      <c r="G26" s="4">
        <v>24</v>
      </c>
      <c r="H26" s="8"/>
      <c r="I26" s="7" t="s">
        <v>256</v>
      </c>
      <c r="J26" s="1" t="str">
        <f>VLOOKUP(I26,エキスパ!$C$4:$E$71,2,FALSE)</f>
        <v>宮川恭平</v>
      </c>
      <c r="K26" s="4">
        <v>25</v>
      </c>
      <c r="L26" s="8"/>
      <c r="M26" s="2" t="s">
        <v>82</v>
      </c>
      <c r="N26" s="1" t="str">
        <f>VLOOKUP(M26,エキスパ!$C$4:$E$71,2,FALSE)</f>
        <v>池田健星</v>
      </c>
      <c r="O26" s="4">
        <v>24</v>
      </c>
      <c r="P26" s="8"/>
      <c r="Q26" s="7"/>
      <c r="R26" s="1" t="e">
        <f>VLOOKUP(Q26,エキスパ!$C$4:$E$71,2,FALSE)</f>
        <v>#N/A</v>
      </c>
      <c r="S26" s="4">
        <v>25</v>
      </c>
      <c r="T26" s="8"/>
      <c r="U26" s="7"/>
      <c r="V26" s="1" t="e">
        <f>VLOOKUP(U26,エキスパ!$C$4:$E$64,2,FALSE)</f>
        <v>#N/A</v>
      </c>
      <c r="W26" s="4">
        <v>25</v>
      </c>
      <c r="X26" s="8"/>
      <c r="Y26" s="7"/>
      <c r="Z26" s="1" t="e">
        <f>VLOOKUP(Y26,エキスパ!$C$4:$E$64,2,FALSE)</f>
        <v>#N/A</v>
      </c>
      <c r="AA26" s="4">
        <v>25</v>
      </c>
      <c r="AB26" s="8"/>
      <c r="AC26" s="7"/>
      <c r="AD26" s="1" t="e">
        <f>VLOOKUP(AC26,エキスパ!$C$4:$E$64,2,FALSE)</f>
        <v>#N/A</v>
      </c>
      <c r="AE26" s="4">
        <v>25</v>
      </c>
    </row>
    <row r="27" spans="1:31" ht="13.5">
      <c r="A27" s="2" t="s">
        <v>61</v>
      </c>
      <c r="B27" s="1" t="str">
        <f>VLOOKUP(A27,エキスパ!$C$4:$E$71,2,FALSE)</f>
        <v>三鴨昌典</v>
      </c>
      <c r="C27" s="4">
        <v>26</v>
      </c>
      <c r="D27" s="8"/>
      <c r="E27" s="2" t="s">
        <v>42</v>
      </c>
      <c r="F27" s="1" t="str">
        <f>VLOOKUP(E27,エキスパ!$C$4:$E$71,2,FALSE)</f>
        <v>福田未那未</v>
      </c>
      <c r="G27" s="4">
        <v>25</v>
      </c>
      <c r="H27" s="8"/>
      <c r="I27" s="2" t="s">
        <v>82</v>
      </c>
      <c r="J27" s="1" t="str">
        <f>VLOOKUP(I27,エキスパ!$C$4:$E$71,2,FALSE)</f>
        <v>池田健星</v>
      </c>
      <c r="K27" s="4">
        <v>26</v>
      </c>
      <c r="L27" s="8"/>
      <c r="M27" s="7" t="s">
        <v>277</v>
      </c>
      <c r="N27" s="1" t="str">
        <f>VLOOKUP(M27,エキスパ!$C$4:$E$71,2,FALSE)</f>
        <v>鶴岡広大</v>
      </c>
      <c r="O27" s="4">
        <v>25</v>
      </c>
      <c r="P27" s="8"/>
      <c r="Q27" s="7"/>
      <c r="R27" s="1" t="e">
        <f>VLOOKUP(Q27,エキスパ!$C$4:$E$71,2,FALSE)</f>
        <v>#N/A</v>
      </c>
      <c r="S27" s="4">
        <v>26</v>
      </c>
      <c r="T27" s="8"/>
      <c r="U27" s="7"/>
      <c r="V27" s="1" t="e">
        <f>VLOOKUP(U27,エキスパ!$C$4:$E$64,2,FALSE)</f>
        <v>#N/A</v>
      </c>
      <c r="W27" s="4">
        <v>26</v>
      </c>
      <c r="X27" s="8"/>
      <c r="Y27" s="7"/>
      <c r="Z27" s="1" t="e">
        <f>VLOOKUP(Y27,エキスパ!$C$4:$E$64,2,FALSE)</f>
        <v>#N/A</v>
      </c>
      <c r="AA27" s="4">
        <v>26</v>
      </c>
      <c r="AB27" s="8"/>
      <c r="AC27" s="7"/>
      <c r="AD27" s="1" t="e">
        <f>VLOOKUP(AC27,エキスパ!$C$4:$E$64,2,FALSE)</f>
        <v>#N/A</v>
      </c>
      <c r="AE27" s="4">
        <v>26</v>
      </c>
    </row>
    <row r="28" spans="1:31" ht="13.5">
      <c r="A28" s="2" t="s">
        <v>47</v>
      </c>
      <c r="B28" s="1" t="str">
        <f>VLOOKUP(A28,エキスパ!$C$4:$E$71,2,FALSE)</f>
        <v>水野裕介</v>
      </c>
      <c r="C28" s="4">
        <v>27</v>
      </c>
      <c r="D28" s="8"/>
      <c r="E28" s="2" t="s">
        <v>255</v>
      </c>
      <c r="F28" s="1" t="str">
        <f>VLOOKUP(E28,エキスパ!$C$4:$E$71,2,FALSE)</f>
        <v>森泰夫</v>
      </c>
      <c r="G28" s="4">
        <v>26</v>
      </c>
      <c r="H28" s="8"/>
      <c r="I28" s="7" t="s">
        <v>248</v>
      </c>
      <c r="J28" s="1" t="str">
        <f>VLOOKUP(I28,エキスパ!$C$4:$E$71,2,FALSE)</f>
        <v>田中章雄</v>
      </c>
      <c r="K28" s="4">
        <v>27</v>
      </c>
      <c r="L28" s="8"/>
      <c r="M28" s="7" t="s">
        <v>254</v>
      </c>
      <c r="N28" s="1" t="str">
        <f>VLOOKUP(M28,エキスパ!$C$4:$E$71,2,FALSE)</f>
        <v>岩崎雄太</v>
      </c>
      <c r="O28" s="4">
        <v>26</v>
      </c>
      <c r="P28" s="8"/>
      <c r="Q28" s="7"/>
      <c r="R28" s="1" t="e">
        <f>VLOOKUP(Q28,エキスパ!$C$4:$E$71,2,FALSE)</f>
        <v>#N/A</v>
      </c>
      <c r="S28" s="4">
        <v>27</v>
      </c>
      <c r="T28" s="8"/>
      <c r="U28" s="7"/>
      <c r="V28" s="1" t="e">
        <f>VLOOKUP(U28,エキスパ!$C$4:$E$64,2,FALSE)</f>
        <v>#N/A</v>
      </c>
      <c r="W28" s="4">
        <v>27</v>
      </c>
      <c r="X28" s="8"/>
      <c r="Y28" s="7"/>
      <c r="Z28" s="1" t="e">
        <f>VLOOKUP(Y28,エキスパ!$C$4:$E$64,2,FALSE)</f>
        <v>#N/A</v>
      </c>
      <c r="AA28" s="4">
        <v>27</v>
      </c>
      <c r="AB28" s="8"/>
      <c r="AC28" s="7"/>
      <c r="AD28" s="1" t="e">
        <f>VLOOKUP(AC28,エキスパ!$C$4:$E$64,2,FALSE)</f>
        <v>#N/A</v>
      </c>
      <c r="AE28" s="4">
        <v>27</v>
      </c>
    </row>
    <row r="29" spans="1:31" ht="13.5">
      <c r="A29" s="2" t="s">
        <v>82</v>
      </c>
      <c r="B29" s="1" t="str">
        <f>VLOOKUP(A29,エキスパ!$C$4:$E$71,2,FALSE)</f>
        <v>池田健星</v>
      </c>
      <c r="C29" s="4">
        <v>28</v>
      </c>
      <c r="D29" s="8"/>
      <c r="E29" s="2" t="s">
        <v>81</v>
      </c>
      <c r="F29" s="1" t="str">
        <f>VLOOKUP(E29,エキスパ!$C$4:$E$71,2,FALSE)</f>
        <v>内山　俊樹</v>
      </c>
      <c r="G29" s="4">
        <v>27</v>
      </c>
      <c r="H29" s="8"/>
      <c r="I29" s="7" t="s">
        <v>53</v>
      </c>
      <c r="J29" s="1" t="str">
        <f>VLOOKUP(I29,エキスパ!$C$4:$E$71,2,FALSE)</f>
        <v>松本哲樹</v>
      </c>
      <c r="K29" s="4">
        <v>28</v>
      </c>
      <c r="L29" s="8"/>
      <c r="M29" s="7" t="s">
        <v>43</v>
      </c>
      <c r="N29" s="1" t="str">
        <f>VLOOKUP(M29,エキスパ!$C$4:$E$71,2,FALSE)</f>
        <v>窪倉夏美</v>
      </c>
      <c r="O29" s="4">
        <v>27</v>
      </c>
      <c r="P29" s="8"/>
      <c r="Q29" s="7"/>
      <c r="R29" s="1" t="e">
        <f>VLOOKUP(Q29,エキスパ!$C$4:$E$71,2,FALSE)</f>
        <v>#N/A</v>
      </c>
      <c r="S29" s="4">
        <v>28</v>
      </c>
      <c r="T29" s="8"/>
      <c r="U29" s="7"/>
      <c r="V29" s="1" t="e">
        <f>VLOOKUP(U29,エキスパ!$C$4:$E$64,2,FALSE)</f>
        <v>#N/A</v>
      </c>
      <c r="W29" s="4">
        <v>28</v>
      </c>
      <c r="X29" s="8"/>
      <c r="Y29" s="7"/>
      <c r="Z29" s="1" t="e">
        <f>VLOOKUP(Y29,エキスパ!$C$4:$E$64,2,FALSE)</f>
        <v>#N/A</v>
      </c>
      <c r="AA29" s="4">
        <v>28</v>
      </c>
      <c r="AB29" s="8"/>
      <c r="AC29" s="7"/>
      <c r="AD29" s="1" t="e">
        <f>VLOOKUP(AC29,エキスパ!$C$4:$E$64,2,FALSE)</f>
        <v>#N/A</v>
      </c>
      <c r="AE29" s="4">
        <v>28</v>
      </c>
    </row>
    <row r="30" spans="1:31" ht="13.5">
      <c r="A30" s="2" t="s">
        <v>42</v>
      </c>
      <c r="B30" s="1" t="str">
        <f>VLOOKUP(A30,エキスパ!$C$4:$E$71,2,FALSE)</f>
        <v>福田未那未</v>
      </c>
      <c r="C30" s="4">
        <v>29</v>
      </c>
      <c r="D30" s="8"/>
      <c r="E30" s="2" t="s">
        <v>82</v>
      </c>
      <c r="F30" s="1" t="str">
        <f>VLOOKUP(E30,エキスパ!$C$4:$E$71,2,FALSE)</f>
        <v>池田健星</v>
      </c>
      <c r="G30" s="4">
        <v>28</v>
      </c>
      <c r="H30" s="8"/>
      <c r="I30" s="7" t="s">
        <v>52</v>
      </c>
      <c r="J30" s="1" t="str">
        <f>VLOOKUP(I30,エキスパ!$C$4:$E$71,2,FALSE)</f>
        <v>下間隆夫</v>
      </c>
      <c r="K30" s="4">
        <v>29</v>
      </c>
      <c r="L30" s="8"/>
      <c r="M30" s="7" t="s">
        <v>52</v>
      </c>
      <c r="N30" s="1" t="str">
        <f>VLOOKUP(M30,エキスパ!$C$4:$E$71,2,FALSE)</f>
        <v>下間隆夫</v>
      </c>
      <c r="O30" s="4">
        <v>28</v>
      </c>
      <c r="P30" s="8"/>
      <c r="Q30" s="7"/>
      <c r="R30" s="1" t="e">
        <f>VLOOKUP(Q30,エキスパ!$C$4:$E$71,2,FALSE)</f>
        <v>#N/A</v>
      </c>
      <c r="S30" s="4">
        <v>29</v>
      </c>
      <c r="T30" s="8"/>
      <c r="U30" s="7"/>
      <c r="V30" s="1" t="e">
        <f>VLOOKUP(U30,エキスパ!$C$4:$E$64,2,FALSE)</f>
        <v>#N/A</v>
      </c>
      <c r="W30" s="4">
        <v>29</v>
      </c>
      <c r="X30" s="8"/>
      <c r="Y30" s="7"/>
      <c r="Z30" s="1" t="e">
        <f>VLOOKUP(Y30,エキスパ!$C$4:$E$64,2,FALSE)</f>
        <v>#N/A</v>
      </c>
      <c r="AA30" s="4">
        <v>29</v>
      </c>
      <c r="AB30" s="8"/>
      <c r="AC30" s="7"/>
      <c r="AD30" s="1" t="e">
        <f>VLOOKUP(AC30,エキスパ!$C$4:$E$64,2,FALSE)</f>
        <v>#N/A</v>
      </c>
      <c r="AE30" s="4">
        <v>29</v>
      </c>
    </row>
    <row r="31" spans="1:31" ht="13.5">
      <c r="A31" s="2" t="s">
        <v>43</v>
      </c>
      <c r="B31" s="1" t="str">
        <f>VLOOKUP(A31,エキスパ!$C$4:$E$71,2,FALSE)</f>
        <v>窪倉夏美</v>
      </c>
      <c r="C31" s="4">
        <v>30</v>
      </c>
      <c r="D31" s="8"/>
      <c r="E31" s="21">
        <v>38</v>
      </c>
      <c r="F31" s="1" t="str">
        <f>VLOOKUP(E31,エキスパ!$C$4:$E$71,2,FALSE)</f>
        <v>神野　将太</v>
      </c>
      <c r="G31" s="4">
        <v>29</v>
      </c>
      <c r="H31" s="8"/>
      <c r="I31" s="7" t="s">
        <v>254</v>
      </c>
      <c r="J31" s="1" t="str">
        <f>VLOOKUP(I31,エキスパ!$C$4:$E$71,2,FALSE)</f>
        <v>岩崎雄太</v>
      </c>
      <c r="K31" s="4">
        <v>30</v>
      </c>
      <c r="L31" s="8"/>
      <c r="M31" s="7" t="s">
        <v>78</v>
      </c>
      <c r="N31" s="1" t="str">
        <f>VLOOKUP(M31,エキスパ!$C$4:$E$71,2,FALSE)</f>
        <v>清水　大器</v>
      </c>
      <c r="O31" s="4">
        <v>29</v>
      </c>
      <c r="P31" s="8"/>
      <c r="Q31" s="7"/>
      <c r="R31" s="1" t="e">
        <f>VLOOKUP(Q31,エキスパ!$C$4:$E$71,2,FALSE)</f>
        <v>#N/A</v>
      </c>
      <c r="S31" s="4">
        <v>30</v>
      </c>
      <c r="T31" s="8"/>
      <c r="U31" s="7"/>
      <c r="V31" s="1" t="e">
        <f>VLOOKUP(U31,エキスパ!$C$4:$E$64,2,FALSE)</f>
        <v>#N/A</v>
      </c>
      <c r="W31" s="4">
        <v>30</v>
      </c>
      <c r="X31" s="8"/>
      <c r="Y31" s="7"/>
      <c r="Z31" s="1" t="e">
        <f>VLOOKUP(Y31,エキスパ!$C$4:$E$64,2,FALSE)</f>
        <v>#N/A</v>
      </c>
      <c r="AA31" s="4">
        <v>30</v>
      </c>
      <c r="AB31" s="8"/>
      <c r="AC31" s="7"/>
      <c r="AD31" s="1" t="e">
        <f>VLOOKUP(AC31,エキスパ!$C$4:$E$64,2,FALSE)</f>
        <v>#N/A</v>
      </c>
      <c r="AE31" s="4">
        <v>30</v>
      </c>
    </row>
    <row r="32" spans="1:31" ht="13.5">
      <c r="A32" s="2" t="s">
        <v>78</v>
      </c>
      <c r="B32" s="1" t="str">
        <f>VLOOKUP(A32,エキスパ!$C$4:$E$71,2,FALSE)</f>
        <v>清水　大器</v>
      </c>
      <c r="C32" s="4">
        <v>31</v>
      </c>
      <c r="D32" s="8"/>
      <c r="E32" s="2" t="s">
        <v>248</v>
      </c>
      <c r="F32" s="1" t="str">
        <f>VLOOKUP(E32,エキスパ!$C$4:$E$71,2,FALSE)</f>
        <v>田中章雄</v>
      </c>
      <c r="G32" s="4">
        <v>30</v>
      </c>
      <c r="H32" s="8"/>
      <c r="I32" s="7" t="s">
        <v>42</v>
      </c>
      <c r="J32" s="1" t="str">
        <f>VLOOKUP(I32,エキスパ!$C$4:$E$71,2,FALSE)</f>
        <v>福田未那未</v>
      </c>
      <c r="K32" s="4">
        <v>31</v>
      </c>
      <c r="L32" s="8"/>
      <c r="M32" s="7" t="s">
        <v>60</v>
      </c>
      <c r="N32" s="1" t="str">
        <f>VLOOKUP(M32,エキスパ!$C$4:$E$71,2,FALSE)</f>
        <v>石月洋平</v>
      </c>
      <c r="O32" s="4">
        <v>30</v>
      </c>
      <c r="P32" s="8"/>
      <c r="Q32" s="7"/>
      <c r="R32" s="1" t="e">
        <f>VLOOKUP(Q32,エキスパ!$C$4:$E$71,2,FALSE)</f>
        <v>#N/A</v>
      </c>
      <c r="S32" s="4">
        <v>31</v>
      </c>
      <c r="T32" s="8"/>
      <c r="U32" s="7"/>
      <c r="V32" s="1" t="e">
        <f>VLOOKUP(U32,エキスパ!$C$4:$E$64,2,FALSE)</f>
        <v>#N/A</v>
      </c>
      <c r="W32" s="4">
        <v>31</v>
      </c>
      <c r="X32" s="8"/>
      <c r="Y32" s="7"/>
      <c r="Z32" s="1" t="e">
        <f>VLOOKUP(Y32,エキスパ!$C$4:$E$64,2,FALSE)</f>
        <v>#N/A</v>
      </c>
      <c r="AA32" s="4">
        <v>31</v>
      </c>
      <c r="AB32" s="8"/>
      <c r="AC32" s="7"/>
      <c r="AD32" s="1" t="e">
        <f>VLOOKUP(AC32,エキスパ!$C$4:$E$64,2,FALSE)</f>
        <v>#N/A</v>
      </c>
      <c r="AE32" s="4">
        <v>31</v>
      </c>
    </row>
    <row r="33" spans="1:31" ht="13.5">
      <c r="A33" s="2" t="s">
        <v>48</v>
      </c>
      <c r="B33" s="1" t="str">
        <f>VLOOKUP(A33,エキスパ!$C$4:$E$71,2,FALSE)</f>
        <v>石田一樹</v>
      </c>
      <c r="C33" s="4">
        <v>32</v>
      </c>
      <c r="D33" s="8"/>
      <c r="E33" s="2" t="s">
        <v>222</v>
      </c>
      <c r="F33" s="1" t="str">
        <f>VLOOKUP(E33,エキスパ!$C$4:$E$71,2,FALSE)</f>
        <v>樫　里栄</v>
      </c>
      <c r="G33" s="4">
        <v>31</v>
      </c>
      <c r="H33" s="8"/>
      <c r="I33" s="7" t="s">
        <v>60</v>
      </c>
      <c r="J33" s="1" t="str">
        <f>VLOOKUP(I33,エキスパ!$C$4:$E$71,2,FALSE)</f>
        <v>石月洋平</v>
      </c>
      <c r="K33" s="4">
        <v>32</v>
      </c>
      <c r="L33" s="8"/>
      <c r="M33" s="7" t="s">
        <v>81</v>
      </c>
      <c r="N33" s="1" t="str">
        <f>VLOOKUP(M33,エキスパ!$C$4:$E$71,2,FALSE)</f>
        <v>内山　俊樹</v>
      </c>
      <c r="O33" s="4">
        <v>31</v>
      </c>
      <c r="P33" s="8"/>
      <c r="Q33" s="7"/>
      <c r="R33" s="1" t="e">
        <f>VLOOKUP(Q33,エキスパ!$C$4:$E$71,2,FALSE)</f>
        <v>#N/A</v>
      </c>
      <c r="S33" s="4">
        <v>32</v>
      </c>
      <c r="T33" s="8"/>
      <c r="U33" s="7"/>
      <c r="V33" s="1" t="e">
        <f>VLOOKUP(U33,エキスパ!$C$4:$E$64,2,FALSE)</f>
        <v>#N/A</v>
      </c>
      <c r="W33" s="4">
        <v>32</v>
      </c>
      <c r="X33" s="8"/>
      <c r="Y33" s="7"/>
      <c r="Z33" s="1" t="e">
        <f>VLOOKUP(Y33,エキスパ!$C$4:$E$64,2,FALSE)</f>
        <v>#N/A</v>
      </c>
      <c r="AA33" s="4">
        <v>32</v>
      </c>
      <c r="AB33" s="8"/>
      <c r="AC33" s="7"/>
      <c r="AD33" s="1" t="e">
        <f>VLOOKUP(AC33,エキスパ!$C$4:$E$64,2,FALSE)</f>
        <v>#N/A</v>
      </c>
      <c r="AE33" s="4">
        <v>32</v>
      </c>
    </row>
    <row r="34" spans="1:31" ht="13.5">
      <c r="A34" s="2" t="s">
        <v>224</v>
      </c>
      <c r="B34" s="1" t="str">
        <f>VLOOKUP(A34,エキスパ!$C$4:$E$71,2,FALSE)</f>
        <v>田中　真紀子</v>
      </c>
      <c r="C34" s="4">
        <v>33</v>
      </c>
      <c r="D34" s="8"/>
      <c r="E34" s="2" t="s">
        <v>277</v>
      </c>
      <c r="F34" s="1" t="str">
        <f>VLOOKUP(E34,エキスパ!$C$4:$E$71,2,FALSE)</f>
        <v>鶴岡広大</v>
      </c>
      <c r="G34" s="4">
        <v>32</v>
      </c>
      <c r="H34" s="8"/>
      <c r="I34" s="7" t="s">
        <v>253</v>
      </c>
      <c r="J34" s="1" t="str">
        <f>VLOOKUP(I34,エキスパ!$C$4:$E$71,2,FALSE)</f>
        <v>伊東大輝</v>
      </c>
      <c r="K34" s="4">
        <v>33</v>
      </c>
      <c r="L34" s="8"/>
      <c r="M34" s="7" t="s">
        <v>44</v>
      </c>
      <c r="N34" s="1" t="str">
        <f>VLOOKUP(M34,エキスパ!$C$4:$E$71,2,FALSE)</f>
        <v>中島潤</v>
      </c>
      <c r="O34" s="4">
        <v>32</v>
      </c>
      <c r="P34" s="8"/>
      <c r="Q34" s="7"/>
      <c r="R34" s="1" t="e">
        <f>VLOOKUP(Q34,エキスパ!$C$4:$E$71,2,FALSE)</f>
        <v>#N/A</v>
      </c>
      <c r="S34" s="4">
        <v>33</v>
      </c>
      <c r="T34" s="8"/>
      <c r="U34" s="7"/>
      <c r="V34" s="1" t="e">
        <f>VLOOKUP(U34,エキスパ!$C$4:$E$64,2,FALSE)</f>
        <v>#N/A</v>
      </c>
      <c r="W34" s="4">
        <v>33</v>
      </c>
      <c r="X34" s="8"/>
      <c r="Y34" s="7"/>
      <c r="Z34" s="1" t="e">
        <f>VLOOKUP(Y34,エキスパ!$C$4:$E$64,2,FALSE)</f>
        <v>#N/A</v>
      </c>
      <c r="AA34" s="4">
        <v>33</v>
      </c>
      <c r="AB34" s="8"/>
      <c r="AC34" s="7"/>
      <c r="AD34" s="1" t="e">
        <f>VLOOKUP(AC34,エキスパ!$C$4:$E$64,2,FALSE)</f>
        <v>#N/A</v>
      </c>
      <c r="AE34" s="4">
        <v>33</v>
      </c>
    </row>
    <row r="35" spans="1:31" ht="13.5">
      <c r="A35" s="2" t="s">
        <v>256</v>
      </c>
      <c r="B35" s="1" t="str">
        <f>VLOOKUP(A35,エキスパ!$C$4:$E$71,2,FALSE)</f>
        <v>宮川恭平</v>
      </c>
      <c r="C35" s="4">
        <v>34</v>
      </c>
      <c r="D35" s="8"/>
      <c r="E35" s="2" t="s">
        <v>53</v>
      </c>
      <c r="F35" s="1" t="str">
        <f>VLOOKUP(E35,エキスパ!$C$4:$E$71,2,FALSE)</f>
        <v>松本哲樹</v>
      </c>
      <c r="G35" s="4">
        <v>33</v>
      </c>
      <c r="H35" s="8"/>
      <c r="I35" s="7" t="s">
        <v>257</v>
      </c>
      <c r="J35" s="1" t="str">
        <f>VLOOKUP(I35,エキスパ!$C$4:$E$71,2,FALSE)</f>
        <v>宮嵜利規　</v>
      </c>
      <c r="K35" s="4">
        <v>34</v>
      </c>
      <c r="L35" s="8"/>
      <c r="M35" s="21" t="s">
        <v>21</v>
      </c>
      <c r="N35" s="1" t="str">
        <f>VLOOKUP(M35,エキスパ!$C$4:$E$71,2,FALSE)</f>
        <v>吉岡ごんぞう</v>
      </c>
      <c r="O35" s="4">
        <v>33</v>
      </c>
      <c r="P35" s="8"/>
      <c r="Q35" s="7"/>
      <c r="R35" s="1" t="e">
        <f>VLOOKUP(Q35,エキスパ!$C$4:$E$71,2,FALSE)</f>
        <v>#N/A</v>
      </c>
      <c r="S35" s="4">
        <v>34</v>
      </c>
      <c r="T35" s="8"/>
      <c r="U35" s="7"/>
      <c r="V35" s="1" t="e">
        <f>VLOOKUP(U35,エキスパ!$C$4:$E$64,2,FALSE)</f>
        <v>#N/A</v>
      </c>
      <c r="W35" s="4">
        <v>34</v>
      </c>
      <c r="X35" s="8"/>
      <c r="Y35" s="7"/>
      <c r="Z35" s="1" t="e">
        <f>VLOOKUP(Y35,エキスパ!$C$4:$E$64,2,FALSE)</f>
        <v>#N/A</v>
      </c>
      <c r="AA35" s="4">
        <v>34</v>
      </c>
      <c r="AB35" s="8"/>
      <c r="AC35" s="7"/>
      <c r="AD35" s="1" t="e">
        <f>VLOOKUP(AC35,エキスパ!$C$4:$E$64,2,FALSE)</f>
        <v>#N/A</v>
      </c>
      <c r="AE35" s="4">
        <v>34</v>
      </c>
    </row>
    <row r="36" spans="1:31" ht="13.5">
      <c r="A36" s="2" t="s">
        <v>257</v>
      </c>
      <c r="B36" s="1" t="str">
        <f>VLOOKUP(A36,エキスパ!$C$4:$E$71,2,FALSE)</f>
        <v>宮嵜利規　</v>
      </c>
      <c r="C36" s="4">
        <v>35</v>
      </c>
      <c r="D36" s="8"/>
      <c r="E36" s="2" t="s">
        <v>47</v>
      </c>
      <c r="F36" s="1" t="str">
        <f>VLOOKUP(E36,エキスパ!$C$4:$E$71,2,FALSE)</f>
        <v>水野裕介</v>
      </c>
      <c r="G36" s="4">
        <v>34</v>
      </c>
      <c r="H36" s="8"/>
      <c r="I36" s="7" t="s">
        <v>81</v>
      </c>
      <c r="J36" s="1" t="str">
        <f>VLOOKUP(I36,エキスパ!$C$4:$E$71,2,FALSE)</f>
        <v>内山　俊樹</v>
      </c>
      <c r="K36" s="4">
        <v>35</v>
      </c>
      <c r="L36" s="8"/>
      <c r="M36" s="7" t="s">
        <v>80</v>
      </c>
      <c r="N36" s="1" t="str">
        <f>VLOOKUP(M36,エキスパ!$C$4:$E$71,2,FALSE)</f>
        <v>佐和橋　あすか</v>
      </c>
      <c r="O36" s="4">
        <v>34</v>
      </c>
      <c r="P36" s="8"/>
      <c r="Q36" s="7"/>
      <c r="R36" s="1" t="e">
        <f>VLOOKUP(Q36,エキスパ!$C$4:$E$71,2,FALSE)</f>
        <v>#N/A</v>
      </c>
      <c r="S36" s="4">
        <v>35</v>
      </c>
      <c r="T36" s="8"/>
      <c r="U36" s="7"/>
      <c r="V36" s="1" t="e">
        <f>VLOOKUP(U36,エキスパ!$C$4:$E$64,2,FALSE)</f>
        <v>#N/A</v>
      </c>
      <c r="W36" s="4">
        <v>35</v>
      </c>
      <c r="X36" s="8"/>
      <c r="Y36" s="7"/>
      <c r="Z36" s="1" t="e">
        <f>VLOOKUP(Y36,エキスパ!$C$4:$E$64,2,FALSE)</f>
        <v>#N/A</v>
      </c>
      <c r="AA36" s="4">
        <v>35</v>
      </c>
      <c r="AB36" s="8"/>
      <c r="AC36" s="7"/>
      <c r="AD36" s="1" t="e">
        <f>VLOOKUP(AC36,エキスパ!$C$4:$E$64,2,FALSE)</f>
        <v>#N/A</v>
      </c>
      <c r="AE36" s="4">
        <v>35</v>
      </c>
    </row>
    <row r="37" spans="1:31" ht="13.5">
      <c r="A37" s="2" t="s">
        <v>72</v>
      </c>
      <c r="B37" s="1" t="str">
        <f>VLOOKUP(A37,エキスパ!$C$4:$E$71,2,FALSE)</f>
        <v>浜大志</v>
      </c>
      <c r="C37" s="4">
        <v>36</v>
      </c>
      <c r="D37" s="8"/>
      <c r="E37" s="2" t="s">
        <v>257</v>
      </c>
      <c r="F37" s="1" t="str">
        <f>VLOOKUP(E37,エキスパ!$C$4:$E$71,2,FALSE)</f>
        <v>宮嵜利規　</v>
      </c>
      <c r="G37" s="4">
        <v>35</v>
      </c>
      <c r="H37" s="8"/>
      <c r="I37" s="7" t="s">
        <v>47</v>
      </c>
      <c r="J37" s="1" t="str">
        <f>VLOOKUP(I37,エキスパ!$C$4:$E$71,2,FALSE)</f>
        <v>水野裕介</v>
      </c>
      <c r="K37" s="4">
        <v>36</v>
      </c>
      <c r="L37" s="8"/>
      <c r="M37" s="7" t="s">
        <v>222</v>
      </c>
      <c r="N37" s="1" t="str">
        <f>VLOOKUP(M37,エキスパ!$C$4:$E$71,2,FALSE)</f>
        <v>樫　里栄</v>
      </c>
      <c r="O37" s="4">
        <v>35</v>
      </c>
      <c r="P37" s="8"/>
      <c r="Q37" s="7"/>
      <c r="R37" s="1" t="e">
        <f>VLOOKUP(Q37,エキスパ!$C$4:$E$71,2,FALSE)</f>
        <v>#N/A</v>
      </c>
      <c r="S37" s="4">
        <v>36</v>
      </c>
      <c r="T37" s="8"/>
      <c r="U37" s="7"/>
      <c r="V37" s="1" t="e">
        <f>VLOOKUP(U37,エキスパ!$C$4:$E$64,2,FALSE)</f>
        <v>#N/A</v>
      </c>
      <c r="W37" s="4">
        <v>36</v>
      </c>
      <c r="X37" s="8"/>
      <c r="Y37" s="7"/>
      <c r="Z37" s="1" t="e">
        <f>VLOOKUP(Y37,エキスパ!$C$4:$E$64,2,FALSE)</f>
        <v>#N/A</v>
      </c>
      <c r="AA37" s="4">
        <v>36</v>
      </c>
      <c r="AB37" s="8"/>
      <c r="AC37" s="7"/>
      <c r="AD37" s="1" t="e">
        <f>VLOOKUP(AC37,エキスパ!$C$4:$E$64,2,FALSE)</f>
        <v>#N/A</v>
      </c>
      <c r="AE37" s="4">
        <v>36</v>
      </c>
    </row>
    <row r="38" spans="1:31" ht="13.5">
      <c r="A38" s="2" t="s">
        <v>44</v>
      </c>
      <c r="B38" s="1" t="str">
        <f>VLOOKUP(A38,エキスパ!$C$4:$E$71,2,FALSE)</f>
        <v>中島潤</v>
      </c>
      <c r="C38" s="4">
        <v>37</v>
      </c>
      <c r="D38" s="8"/>
      <c r="E38" s="7" t="s">
        <v>256</v>
      </c>
      <c r="F38" s="1" t="str">
        <f>VLOOKUP(E38,エキスパ!$C$4:$E$71,2,FALSE)</f>
        <v>宮川恭平</v>
      </c>
      <c r="G38" s="4">
        <v>36</v>
      </c>
      <c r="H38" s="8"/>
      <c r="I38" s="2" t="s">
        <v>225</v>
      </c>
      <c r="J38" s="1" t="str">
        <f>VLOOKUP(I38,エキスパ!$C$4:$E$71,2,FALSE)</f>
        <v>長谷川　翔平</v>
      </c>
      <c r="K38" s="4">
        <v>37</v>
      </c>
      <c r="M38" s="7" t="s">
        <v>61</v>
      </c>
      <c r="N38" s="1" t="str">
        <f>VLOOKUP(M38,エキスパ!$C$4:$E$71,2,FALSE)</f>
        <v>三鴨昌典</v>
      </c>
      <c r="O38" s="4">
        <v>36</v>
      </c>
      <c r="P38" s="8"/>
      <c r="Q38" s="2"/>
      <c r="R38" s="1" t="e">
        <f>VLOOKUP(Q38,エキスパ!$C$4:$E$71,2,FALSE)</f>
        <v>#N/A</v>
      </c>
      <c r="S38" s="4">
        <v>37</v>
      </c>
      <c r="U38" s="2"/>
      <c r="V38" s="1" t="e">
        <f>VLOOKUP(U38,エキスパ!$C$4:$E$64,2,FALSE)</f>
        <v>#N/A</v>
      </c>
      <c r="W38" s="4">
        <v>37</v>
      </c>
      <c r="Y38" s="2"/>
      <c r="Z38" s="1" t="e">
        <f>VLOOKUP(Y38,エキスパ!$C$4:$E$64,2,FALSE)</f>
        <v>#N/A</v>
      </c>
      <c r="AA38" s="4">
        <v>37</v>
      </c>
      <c r="AC38" s="2"/>
      <c r="AD38" s="1" t="e">
        <f>VLOOKUP(AC38,エキスパ!$C$4:$E$64,2,FALSE)</f>
        <v>#N/A</v>
      </c>
      <c r="AE38" s="4">
        <v>37</v>
      </c>
    </row>
    <row r="39" spans="1:31" ht="13.5">
      <c r="A39" s="2" t="s">
        <v>52</v>
      </c>
      <c r="B39" s="1" t="str">
        <f>VLOOKUP(A39,エキスパ!$C$4:$E$71,2,FALSE)</f>
        <v>下間隆夫</v>
      </c>
      <c r="C39" s="4">
        <v>38</v>
      </c>
      <c r="E39" s="2" t="s">
        <v>253</v>
      </c>
      <c r="F39" s="1" t="str">
        <f>VLOOKUP(E39,エキスパ!$C$4:$E$71,2,FALSE)</f>
        <v>伊東大輝</v>
      </c>
      <c r="G39" s="4">
        <v>37</v>
      </c>
      <c r="H39" s="8"/>
      <c r="I39" s="2" t="s">
        <v>61</v>
      </c>
      <c r="J39" s="1" t="str">
        <f>VLOOKUP(I39,エキスパ!$C$4:$E$71,2,FALSE)</f>
        <v>三鴨昌典</v>
      </c>
      <c r="K39" s="4">
        <v>38</v>
      </c>
      <c r="M39" s="2" t="s">
        <v>257</v>
      </c>
      <c r="N39" s="1" t="str">
        <f>VLOOKUP(M39,エキスパ!$C$4:$E$71,2,FALSE)</f>
        <v>宮嵜利規　</v>
      </c>
      <c r="O39" s="4">
        <v>37</v>
      </c>
      <c r="Q39" s="2"/>
      <c r="R39" s="1" t="e">
        <f>VLOOKUP(Q39,エキスパ!$C$4:$E$71,2,FALSE)</f>
        <v>#N/A</v>
      </c>
      <c r="S39" s="4">
        <v>38</v>
      </c>
      <c r="U39" s="2"/>
      <c r="V39" s="1" t="e">
        <f>VLOOKUP(U39,エキスパ!$C$4:$E$64,2,FALSE)</f>
        <v>#N/A</v>
      </c>
      <c r="W39" s="4">
        <v>38</v>
      </c>
      <c r="Y39" s="2"/>
      <c r="Z39" s="1" t="e">
        <f>VLOOKUP(Y39,エキスパ!$C$4:$E$64,2,FALSE)</f>
        <v>#N/A</v>
      </c>
      <c r="AA39" s="4">
        <v>38</v>
      </c>
      <c r="AC39" s="2"/>
      <c r="AD39" s="1" t="e">
        <f>VLOOKUP(AC39,エキスパ!$C$4:$E$64,2,FALSE)</f>
        <v>#N/A</v>
      </c>
      <c r="AE39" s="4">
        <v>38</v>
      </c>
    </row>
    <row r="40" spans="1:31" ht="13.5">
      <c r="A40" s="2" t="s">
        <v>50</v>
      </c>
      <c r="B40" s="1" t="str">
        <f>VLOOKUP(A40,エキスパ!$C$4:$E$71,2,FALSE)</f>
        <v>三浦有紀子</v>
      </c>
      <c r="C40" s="4">
        <v>39</v>
      </c>
      <c r="E40" s="2" t="s">
        <v>79</v>
      </c>
      <c r="F40" s="1" t="str">
        <f>VLOOKUP(E40,エキスパ!$C$4:$E$71,2,FALSE)</f>
        <v>長谷川　文弥</v>
      </c>
      <c r="G40" s="4">
        <v>38</v>
      </c>
      <c r="I40" s="2" t="s">
        <v>56</v>
      </c>
      <c r="J40" s="1" t="str">
        <f>VLOOKUP(I40,エキスパ!$C$4:$E$71,2,FALSE)</f>
        <v>平岩優衣</v>
      </c>
      <c r="K40" s="4">
        <v>39</v>
      </c>
      <c r="M40" s="2" t="s">
        <v>47</v>
      </c>
      <c r="N40" s="1" t="str">
        <f>VLOOKUP(M40,エキスパ!$C$4:$E$71,2,FALSE)</f>
        <v>水野裕介</v>
      </c>
      <c r="O40" s="4">
        <v>38</v>
      </c>
      <c r="Q40" s="2"/>
      <c r="R40" s="1" t="e">
        <f>VLOOKUP(Q40,エキスパ!$C$4:$E$71,2,FALSE)</f>
        <v>#N/A</v>
      </c>
      <c r="S40" s="4">
        <v>39</v>
      </c>
      <c r="U40" s="2"/>
      <c r="V40" s="1" t="e">
        <f>VLOOKUP(U40,エキスパ!$C$4:$E$64,2,FALSE)</f>
        <v>#N/A</v>
      </c>
      <c r="W40" s="4">
        <v>39</v>
      </c>
      <c r="Y40" s="2"/>
      <c r="Z40" s="1" t="e">
        <f>VLOOKUP(Y40,エキスパ!$C$4:$E$64,2,FALSE)</f>
        <v>#N/A</v>
      </c>
      <c r="AA40" s="4">
        <v>39</v>
      </c>
      <c r="AC40" s="2"/>
      <c r="AD40" s="1" t="e">
        <f>VLOOKUP(AC40,エキスパ!$C$4:$E$64,2,FALSE)</f>
        <v>#N/A</v>
      </c>
      <c r="AE40" s="4">
        <v>39</v>
      </c>
    </row>
    <row r="41" spans="1:31" ht="13.5">
      <c r="A41" s="2" t="s">
        <v>258</v>
      </c>
      <c r="B41" s="1" t="str">
        <f>VLOOKUP(A41,エキスパ!$C$4:$E$71,2,FALSE)</f>
        <v>田中　康仁</v>
      </c>
      <c r="C41" s="4">
        <v>40</v>
      </c>
      <c r="E41" s="2" t="s">
        <v>46</v>
      </c>
      <c r="F41" s="1" t="str">
        <f>VLOOKUP(E41,エキスパ!$C$4:$E$71,2,FALSE)</f>
        <v>福田倫太郎</v>
      </c>
      <c r="G41" s="4">
        <v>39</v>
      </c>
      <c r="I41" s="2" t="s">
        <v>48</v>
      </c>
      <c r="J41" s="1" t="str">
        <f>VLOOKUP(I41,エキスパ!$C$4:$E$71,2,FALSE)</f>
        <v>石田一樹</v>
      </c>
      <c r="K41" s="4">
        <v>40</v>
      </c>
      <c r="M41" s="2" t="s">
        <v>46</v>
      </c>
      <c r="N41" s="1" t="str">
        <f>VLOOKUP(M41,エキスパ!$C$4:$E$71,2,FALSE)</f>
        <v>福田倫太郎</v>
      </c>
      <c r="O41" s="4">
        <v>39</v>
      </c>
      <c r="Q41" s="2"/>
      <c r="R41" s="1" t="e">
        <f>VLOOKUP(Q41,エキスパ!$C$4:$E$71,2,FALSE)</f>
        <v>#N/A</v>
      </c>
      <c r="S41" s="4">
        <v>40</v>
      </c>
      <c r="U41" s="2"/>
      <c r="V41" s="1" t="e">
        <f>VLOOKUP(U41,エキスパ!$C$4:$E$64,2,FALSE)</f>
        <v>#N/A</v>
      </c>
      <c r="W41" s="4">
        <v>40</v>
      </c>
      <c r="Y41" s="2"/>
      <c r="Z41" s="1" t="e">
        <f>VLOOKUP(Y41,エキスパ!$C$4:$E$64,2,FALSE)</f>
        <v>#N/A</v>
      </c>
      <c r="AA41" s="4">
        <v>40</v>
      </c>
      <c r="AC41" s="2"/>
      <c r="AD41" s="1" t="e">
        <f>VLOOKUP(AC41,エキスパ!$C$4:$E$64,2,FALSE)</f>
        <v>#N/A</v>
      </c>
      <c r="AE41" s="4">
        <v>40</v>
      </c>
    </row>
    <row r="42" spans="1:31" ht="13.5">
      <c r="A42" s="2" t="s">
        <v>40</v>
      </c>
      <c r="B42" s="1" t="str">
        <f>VLOOKUP(A42,エキスパ!$C$4:$E$71,2,FALSE)</f>
        <v>須田優風香　</v>
      </c>
      <c r="C42" s="4">
        <v>41</v>
      </c>
      <c r="E42" s="7" t="s">
        <v>78</v>
      </c>
      <c r="F42" s="1" t="str">
        <f>VLOOKUP(E42,エキスパ!$C$4:$E$71,2,FALSE)</f>
        <v>清水　大器</v>
      </c>
      <c r="G42" s="4">
        <v>40</v>
      </c>
      <c r="I42" s="2" t="s">
        <v>79</v>
      </c>
      <c r="J42" s="1" t="str">
        <f>VLOOKUP(I42,エキスパ!$C$4:$E$71,2,FALSE)</f>
        <v>長谷川　文弥</v>
      </c>
      <c r="K42" s="4">
        <v>41</v>
      </c>
      <c r="M42" s="2" t="s">
        <v>51</v>
      </c>
      <c r="N42" s="1" t="str">
        <f>VLOOKUP(M42,エキスパ!$C$4:$E$71,2,FALSE)</f>
        <v>五十嵐友紀</v>
      </c>
      <c r="O42" s="4">
        <v>40</v>
      </c>
      <c r="Q42" s="2"/>
      <c r="R42" s="1" t="e">
        <f>VLOOKUP(Q42,エキスパ!$C$4:$E$71,2,FALSE)</f>
        <v>#N/A</v>
      </c>
      <c r="S42" s="4">
        <v>41</v>
      </c>
      <c r="U42" s="2"/>
      <c r="V42" s="1" t="e">
        <f>VLOOKUP(U42,エキスパ!$C$4:$E$64,2,FALSE)</f>
        <v>#N/A</v>
      </c>
      <c r="W42" s="4">
        <v>41</v>
      </c>
      <c r="Y42" s="2"/>
      <c r="Z42" s="1" t="e">
        <f>VLOOKUP(Y42,エキスパ!$C$4:$E$64,2,FALSE)</f>
        <v>#N/A</v>
      </c>
      <c r="AA42" s="4">
        <v>41</v>
      </c>
      <c r="AC42" s="2"/>
      <c r="AD42" s="1" t="e">
        <f>VLOOKUP(AC42,エキスパ!$C$4:$E$64,2,FALSE)</f>
        <v>#N/A</v>
      </c>
      <c r="AE42" s="4">
        <v>41</v>
      </c>
    </row>
    <row r="43" spans="1:31" ht="13.5">
      <c r="A43" s="2" t="s">
        <v>46</v>
      </c>
      <c r="B43" s="1" t="str">
        <f>VLOOKUP(A43,エキスパ!$C$4:$E$71,2,FALSE)</f>
        <v>福田倫太郎</v>
      </c>
      <c r="C43" s="4">
        <v>42</v>
      </c>
      <c r="E43" s="2" t="s">
        <v>51</v>
      </c>
      <c r="F43" s="1" t="str">
        <f>VLOOKUP(E43,エキスパ!$C$4:$E$71,2,FALSE)</f>
        <v>五十嵐友紀</v>
      </c>
      <c r="G43" s="4">
        <v>41</v>
      </c>
      <c r="I43" s="2" t="s">
        <v>62</v>
      </c>
      <c r="J43" s="1" t="str">
        <f>VLOOKUP(I43,エキスパ!$C$4:$E$71,2,FALSE)</f>
        <v>松島亨</v>
      </c>
      <c r="K43" s="4">
        <v>42</v>
      </c>
      <c r="L43" s="5"/>
      <c r="M43" s="2" t="s">
        <v>72</v>
      </c>
      <c r="N43" s="1" t="str">
        <f>VLOOKUP(M43,エキスパ!$C$4:$E$71,2,FALSE)</f>
        <v>浜大志</v>
      </c>
      <c r="O43" s="4">
        <v>41</v>
      </c>
      <c r="Q43" s="2"/>
      <c r="R43" s="1" t="e">
        <f>VLOOKUP(Q43,エキスパ!$C$4:$E$71,2,FALSE)</f>
        <v>#N/A</v>
      </c>
      <c r="S43" s="4">
        <v>42</v>
      </c>
      <c r="U43" s="2"/>
      <c r="V43" s="1" t="e">
        <f>VLOOKUP(U43,エキスパ!$C$4:$E$64,2,FALSE)</f>
        <v>#N/A</v>
      </c>
      <c r="W43" s="4">
        <v>42</v>
      </c>
      <c r="Y43" s="2"/>
      <c r="Z43" s="1" t="e">
        <f>VLOOKUP(Y43,エキスパ!$C$4:$E$64,2,FALSE)</f>
        <v>#N/A</v>
      </c>
      <c r="AA43" s="4">
        <v>42</v>
      </c>
      <c r="AC43" s="2"/>
      <c r="AD43" s="1" t="e">
        <f>VLOOKUP(AC43,エキスパ!$C$4:$E$64,2,FALSE)</f>
        <v>#N/A</v>
      </c>
      <c r="AE43" s="4">
        <v>42</v>
      </c>
    </row>
    <row r="44" spans="1:31" ht="13.5">
      <c r="A44" s="2" t="s">
        <v>259</v>
      </c>
      <c r="B44" s="1" t="str">
        <f>VLOOKUP(A44,エキスパ!$C$4:$E$71,2,FALSE)</f>
        <v>松田七海</v>
      </c>
      <c r="C44" s="4">
        <v>43</v>
      </c>
      <c r="D44" s="5"/>
      <c r="E44" s="2" t="s">
        <v>48</v>
      </c>
      <c r="F44" s="1" t="str">
        <f>VLOOKUP(E44,エキスパ!$C$4:$E$71,2,FALSE)</f>
        <v>石田一樹</v>
      </c>
      <c r="G44" s="4">
        <v>42</v>
      </c>
      <c r="I44" s="2" t="s">
        <v>46</v>
      </c>
      <c r="J44" s="1" t="str">
        <f>VLOOKUP(I44,エキスパ!$C$4:$E$71,2,FALSE)</f>
        <v>福田倫太郎</v>
      </c>
      <c r="K44" s="4">
        <v>43</v>
      </c>
      <c r="L44" s="5"/>
      <c r="M44" s="2" t="s">
        <v>55</v>
      </c>
      <c r="N44" s="1" t="str">
        <f>VLOOKUP(M44,エキスパ!$C$4:$E$71,2,FALSE)</f>
        <v>浦本麻子</v>
      </c>
      <c r="O44" s="4">
        <v>42</v>
      </c>
      <c r="Q44" s="2"/>
      <c r="R44" s="1" t="e">
        <f>VLOOKUP(Q44,エキスパ!$C$4:$E$71,2,FALSE)</f>
        <v>#N/A</v>
      </c>
      <c r="S44" s="4">
        <v>43</v>
      </c>
      <c r="U44" s="2"/>
      <c r="V44" s="1" t="e">
        <f>VLOOKUP(U44,エキスパ!$C$4:$E$64,2,FALSE)</f>
        <v>#N/A</v>
      </c>
      <c r="W44" s="4">
        <v>43</v>
      </c>
      <c r="Y44" s="2"/>
      <c r="Z44" s="1" t="e">
        <f>VLOOKUP(Y44,エキスパ!$C$4:$E$64,2,FALSE)</f>
        <v>#N/A</v>
      </c>
      <c r="AA44" s="4">
        <v>43</v>
      </c>
      <c r="AC44" s="2"/>
      <c r="AD44" s="1" t="e">
        <f>VLOOKUP(AC44,エキスパ!$C$4:$E$64,2,FALSE)</f>
        <v>#N/A</v>
      </c>
      <c r="AE44" s="4">
        <v>43</v>
      </c>
    </row>
    <row r="45" spans="1:31" ht="13.5">
      <c r="A45" s="2" t="s">
        <v>232</v>
      </c>
      <c r="B45" s="1" t="str">
        <f>VLOOKUP(A45,エキスパ!$C$4:$E$71,2,FALSE)</f>
        <v>三ツ井啓介</v>
      </c>
      <c r="C45" s="4">
        <v>44</v>
      </c>
      <c r="D45" s="5"/>
      <c r="E45" s="2" t="s">
        <v>55</v>
      </c>
      <c r="F45" s="1" t="str">
        <f>VLOOKUP(E45,エキスパ!$C$4:$E$71,2,FALSE)</f>
        <v>浦本麻子</v>
      </c>
      <c r="G45" s="4">
        <v>43</v>
      </c>
      <c r="H45" s="5"/>
      <c r="I45" s="2" t="s">
        <v>55</v>
      </c>
      <c r="J45" s="1" t="str">
        <f>VLOOKUP(I45,エキスパ!$C$4:$E$71,2,FALSE)</f>
        <v>浦本麻子</v>
      </c>
      <c r="K45" s="4">
        <v>44</v>
      </c>
      <c r="M45" s="2" t="s">
        <v>79</v>
      </c>
      <c r="N45" s="1" t="str">
        <f>VLOOKUP(M45,エキスパ!$C$4:$E$71,2,FALSE)</f>
        <v>長谷川　文弥</v>
      </c>
      <c r="O45" s="4">
        <v>43</v>
      </c>
      <c r="Q45" s="2"/>
      <c r="R45" s="1" t="e">
        <f>VLOOKUP(Q45,エキスパ!$C$4:$E$71,2,FALSE)</f>
        <v>#N/A</v>
      </c>
      <c r="S45" s="4">
        <v>44</v>
      </c>
      <c r="U45" s="2"/>
      <c r="V45" s="1" t="e">
        <f>VLOOKUP(U45,エキスパ!$C$4:$E$64,2,FALSE)</f>
        <v>#N/A</v>
      </c>
      <c r="W45" s="4">
        <v>44</v>
      </c>
      <c r="Y45" s="2"/>
      <c r="Z45" s="1" t="e">
        <f>VLOOKUP(Y45,エキスパ!$C$4:$E$64,2,FALSE)</f>
        <v>#N/A</v>
      </c>
      <c r="AA45" s="4">
        <v>44</v>
      </c>
      <c r="AC45" s="2"/>
      <c r="AD45" s="1" t="e">
        <f>VLOOKUP(AC45,エキスパ!$C$4:$E$64,2,FALSE)</f>
        <v>#N/A</v>
      </c>
      <c r="AE45" s="4">
        <v>44</v>
      </c>
    </row>
    <row r="46" spans="1:31" ht="13.5">
      <c r="A46" s="2" t="s">
        <v>59</v>
      </c>
      <c r="B46" s="1" t="str">
        <f>VLOOKUP(A46,エキスパ!$C$4:$E$71,2,FALSE)</f>
        <v>櫻井愛弓</v>
      </c>
      <c r="C46" s="4">
        <v>45</v>
      </c>
      <c r="E46" s="2" t="s">
        <v>72</v>
      </c>
      <c r="F46" s="1" t="str">
        <f>VLOOKUP(E46,エキスパ!$C$4:$E$71,2,FALSE)</f>
        <v>浜大志</v>
      </c>
      <c r="G46" s="4">
        <v>44</v>
      </c>
      <c r="H46" s="5"/>
      <c r="I46" s="2" t="s">
        <v>59</v>
      </c>
      <c r="J46" s="1" t="str">
        <f>VLOOKUP(I46,エキスパ!$C$4:$E$71,2,FALSE)</f>
        <v>櫻井愛弓</v>
      </c>
      <c r="K46" s="4">
        <v>45</v>
      </c>
      <c r="M46" s="2" t="s">
        <v>262</v>
      </c>
      <c r="N46" s="1" t="str">
        <f>VLOOKUP(M46,エキスパ!$C$4:$E$71,2,FALSE)</f>
        <v>橋本和也</v>
      </c>
      <c r="O46" s="4">
        <v>44</v>
      </c>
      <c r="Q46" s="2"/>
      <c r="R46" s="1" t="e">
        <f>VLOOKUP(Q46,エキスパ!$C$4:$E$71,2,FALSE)</f>
        <v>#N/A</v>
      </c>
      <c r="S46" s="4">
        <v>45</v>
      </c>
      <c r="U46" s="2"/>
      <c r="V46" s="1" t="e">
        <f>VLOOKUP(U46,エキスパ!$C$4:$E$64,2,FALSE)</f>
        <v>#N/A</v>
      </c>
      <c r="W46" s="4">
        <v>45</v>
      </c>
      <c r="Y46" s="2"/>
      <c r="Z46" s="1" t="e">
        <f>VLOOKUP(Y46,エキスパ!$C$4:$E$64,2,FALSE)</f>
        <v>#N/A</v>
      </c>
      <c r="AA46" s="4">
        <v>45</v>
      </c>
      <c r="AC46" s="2"/>
      <c r="AD46" s="1" t="e">
        <f>VLOOKUP(AC46,エキスパ!$C$4:$E$64,2,FALSE)</f>
        <v>#N/A</v>
      </c>
      <c r="AE46" s="4">
        <v>45</v>
      </c>
    </row>
    <row r="47" spans="1:31" ht="13.5">
      <c r="A47" s="2" t="s">
        <v>62</v>
      </c>
      <c r="B47" s="1" t="str">
        <f>VLOOKUP(A47,エキスパ!$C$4:$E$71,2,FALSE)</f>
        <v>松島亨</v>
      </c>
      <c r="C47" s="4">
        <v>46</v>
      </c>
      <c r="E47" s="2" t="s">
        <v>52</v>
      </c>
      <c r="F47" s="1" t="str">
        <f>VLOOKUP(E47,エキスパ!$C$4:$E$71,2,FALSE)</f>
        <v>下間隆夫</v>
      </c>
      <c r="G47" s="4">
        <v>45</v>
      </c>
      <c r="I47" s="2" t="s">
        <v>51</v>
      </c>
      <c r="J47" s="1" t="str">
        <f>VLOOKUP(I47,エキスパ!$C$4:$E$71,2,FALSE)</f>
        <v>五十嵐友紀</v>
      </c>
      <c r="K47" s="4">
        <v>46</v>
      </c>
      <c r="M47" s="2" t="s">
        <v>56</v>
      </c>
      <c r="N47" s="1" t="str">
        <f>VLOOKUP(M47,エキスパ!$C$4:$E$71,2,FALSE)</f>
        <v>平岩優衣</v>
      </c>
      <c r="O47" s="4">
        <v>45</v>
      </c>
      <c r="Q47" s="2"/>
      <c r="R47" s="1" t="e">
        <f>VLOOKUP(Q47,エキスパ!$C$4:$E$71,2,FALSE)</f>
        <v>#N/A</v>
      </c>
      <c r="S47" s="4">
        <v>46</v>
      </c>
      <c r="U47" s="2"/>
      <c r="V47" s="1" t="e">
        <f>VLOOKUP(U47,エキスパ!$C$4:$E$64,2,FALSE)</f>
        <v>#N/A</v>
      </c>
      <c r="W47" s="4">
        <v>46</v>
      </c>
      <c r="Y47" s="2"/>
      <c r="Z47" s="1" t="e">
        <f>VLOOKUP(Y47,エキスパ!$C$4:$E$64,2,FALSE)</f>
        <v>#N/A</v>
      </c>
      <c r="AA47" s="4">
        <v>46</v>
      </c>
      <c r="AC47" s="2"/>
      <c r="AD47" s="1" t="e">
        <f>VLOOKUP(AC47,エキスパ!$C$4:$E$64,2,FALSE)</f>
        <v>#N/A</v>
      </c>
      <c r="AE47" s="4">
        <v>46</v>
      </c>
    </row>
    <row r="48" spans="1:31" ht="13.5">
      <c r="A48" s="31">
        <v>373</v>
      </c>
      <c r="B48" s="1" t="str">
        <f>VLOOKUP(A48,エキスパ!$C$4:$E$71,2,FALSE)</f>
        <v>門馬　南海</v>
      </c>
      <c r="C48" s="4">
        <v>47</v>
      </c>
      <c r="E48" s="2" t="s">
        <v>59</v>
      </c>
      <c r="F48" s="1" t="str">
        <f>VLOOKUP(E48,エキスパ!$C$4:$E$71,2,FALSE)</f>
        <v>櫻井愛弓</v>
      </c>
      <c r="G48" s="4">
        <v>46</v>
      </c>
      <c r="I48" s="2" t="s">
        <v>72</v>
      </c>
      <c r="J48" s="1" t="str">
        <f>VLOOKUP(I48,エキスパ!$C$4:$E$71,2,FALSE)</f>
        <v>浜大志</v>
      </c>
      <c r="K48" s="4">
        <v>47</v>
      </c>
      <c r="M48" s="2" t="s">
        <v>258</v>
      </c>
      <c r="N48" s="1" t="str">
        <f>VLOOKUP(M48,エキスパ!$C$4:$E$71,2,FALSE)</f>
        <v>田中　康仁</v>
      </c>
      <c r="O48" s="4">
        <v>46</v>
      </c>
      <c r="Q48" s="2"/>
      <c r="R48" s="1" t="e">
        <f>VLOOKUP(Q48,エキスパ!$C$4:$E$71,2,FALSE)</f>
        <v>#N/A</v>
      </c>
      <c r="S48" s="4">
        <v>47</v>
      </c>
      <c r="U48" s="2"/>
      <c r="V48" s="1" t="e">
        <f>VLOOKUP(U48,エキスパ!$C$4:$E$64,2,FALSE)</f>
        <v>#N/A</v>
      </c>
      <c r="W48" s="4">
        <v>47</v>
      </c>
      <c r="Y48" s="2"/>
      <c r="Z48" s="1" t="e">
        <f>VLOOKUP(Y48,エキスパ!$C$4:$E$64,2,FALSE)</f>
        <v>#N/A</v>
      </c>
      <c r="AA48" s="4">
        <v>47</v>
      </c>
      <c r="AC48" s="2"/>
      <c r="AD48" s="1" t="e">
        <f>VLOOKUP(AC48,エキスパ!$C$4:$E$64,2,FALSE)</f>
        <v>#N/A</v>
      </c>
      <c r="AE48" s="4">
        <v>47</v>
      </c>
    </row>
    <row r="49" spans="1:31" ht="13.5">
      <c r="A49" s="2" t="s">
        <v>51</v>
      </c>
      <c r="B49" s="1" t="str">
        <f>VLOOKUP(A49,エキスパ!$C$4:$E$71,2,FALSE)</f>
        <v>五十嵐友紀</v>
      </c>
      <c r="C49" s="4">
        <v>48</v>
      </c>
      <c r="E49" s="2" t="s">
        <v>56</v>
      </c>
      <c r="F49" s="1" t="str">
        <f>VLOOKUP(E49,エキスパ!$C$4:$E$71,2,FALSE)</f>
        <v>平岩優衣</v>
      </c>
      <c r="G49" s="4">
        <v>47</v>
      </c>
      <c r="I49" s="2" t="s">
        <v>50</v>
      </c>
      <c r="J49" s="1" t="str">
        <f>VLOOKUP(I49,エキスパ!$C$4:$E$71,2,FALSE)</f>
        <v>三浦有紀子</v>
      </c>
      <c r="K49" s="4">
        <v>48</v>
      </c>
      <c r="M49" s="2" t="s">
        <v>259</v>
      </c>
      <c r="N49" s="1" t="str">
        <f>VLOOKUP(M49,エキスパ!$C$4:$E$71,2,FALSE)</f>
        <v>松田七海</v>
      </c>
      <c r="O49" s="4">
        <v>47</v>
      </c>
      <c r="Q49" s="2"/>
      <c r="R49" s="1" t="e">
        <f>VLOOKUP(Q49,エキスパ!$C$4:$E$71,2,FALSE)</f>
        <v>#N/A</v>
      </c>
      <c r="S49" s="4">
        <v>48</v>
      </c>
      <c r="U49" s="2"/>
      <c r="V49" s="1" t="e">
        <f>VLOOKUP(U49,エキスパ!$C$4:$E$64,2,FALSE)</f>
        <v>#N/A</v>
      </c>
      <c r="W49" s="4">
        <v>48</v>
      </c>
      <c r="Y49" s="2"/>
      <c r="Z49" s="1" t="e">
        <f>VLOOKUP(Y49,エキスパ!$C$4:$E$64,2,FALSE)</f>
        <v>#N/A</v>
      </c>
      <c r="AA49" s="4">
        <v>48</v>
      </c>
      <c r="AC49" s="2"/>
      <c r="AD49" s="1" t="e">
        <f>VLOOKUP(AC49,エキスパ!$C$4:$E$64,2,FALSE)</f>
        <v>#N/A</v>
      </c>
      <c r="AE49" s="4">
        <v>48</v>
      </c>
    </row>
    <row r="50" spans="1:31" ht="13.5">
      <c r="A50" s="2" t="s">
        <v>222</v>
      </c>
      <c r="B50" s="1" t="str">
        <f>VLOOKUP(A50,エキスパ!$C$4:$E$71,2,FALSE)</f>
        <v>樫　里栄</v>
      </c>
      <c r="C50" s="4">
        <v>49</v>
      </c>
      <c r="E50" s="2" t="s">
        <v>70</v>
      </c>
      <c r="F50" s="1" t="str">
        <f>VLOOKUP(E50,エキスパ!$C$4:$E$71,2,FALSE)</f>
        <v>長谷川新</v>
      </c>
      <c r="G50" s="4">
        <v>48</v>
      </c>
      <c r="I50" s="2" t="s">
        <v>258</v>
      </c>
      <c r="J50" s="1" t="str">
        <f>VLOOKUP(I50,エキスパ!$C$4:$E$71,2,FALSE)</f>
        <v>田中　康仁</v>
      </c>
      <c r="K50" s="4">
        <v>49</v>
      </c>
      <c r="M50" s="2" t="s">
        <v>256</v>
      </c>
      <c r="N50" s="1" t="str">
        <f>VLOOKUP(M50,エキスパ!$C$4:$E$71,2,FALSE)</f>
        <v>宮川恭平</v>
      </c>
      <c r="O50" s="4">
        <v>48</v>
      </c>
      <c r="Q50" s="2"/>
      <c r="R50" s="1" t="e">
        <f>VLOOKUP(Q50,エキスパ!$C$4:$E$71,2,FALSE)</f>
        <v>#N/A</v>
      </c>
      <c r="S50" s="4">
        <v>49</v>
      </c>
      <c r="U50" s="2"/>
      <c r="V50" s="1" t="e">
        <f>VLOOKUP(U50,エキスパ!$C$4:$E$64,2,FALSE)</f>
        <v>#N/A</v>
      </c>
      <c r="W50" s="4">
        <v>49</v>
      </c>
      <c r="Y50" s="2"/>
      <c r="Z50" s="1" t="e">
        <f>VLOOKUP(Y50,エキスパ!$C$4:$E$64,2,FALSE)</f>
        <v>#N/A</v>
      </c>
      <c r="AA50" s="4">
        <v>49</v>
      </c>
      <c r="AC50" s="2"/>
      <c r="AD50" s="1" t="e">
        <f>VLOOKUP(AC50,エキスパ!$C$4:$E$64,2,FALSE)</f>
        <v>#N/A</v>
      </c>
      <c r="AE50" s="4">
        <v>49</v>
      </c>
    </row>
    <row r="51" spans="1:31" ht="13.5">
      <c r="A51" s="2" t="s">
        <v>260</v>
      </c>
      <c r="B51" s="1" t="str">
        <f>VLOOKUP(A51,エキスパ!$C$4:$E$71,2,FALSE)</f>
        <v>長谷川　文弥</v>
      </c>
      <c r="C51" s="4">
        <v>50</v>
      </c>
      <c r="E51" s="2" t="s">
        <v>40</v>
      </c>
      <c r="F51" s="1" t="str">
        <f>VLOOKUP(E51,エキスパ!$C$4:$E$71,2,FALSE)</f>
        <v>須田優風香　</v>
      </c>
      <c r="G51" s="4">
        <v>49</v>
      </c>
      <c r="I51" s="2" t="s">
        <v>70</v>
      </c>
      <c r="J51" s="1" t="str">
        <f>VLOOKUP(I51,エキスパ!$C$4:$E$71,2,FALSE)</f>
        <v>長谷川新</v>
      </c>
      <c r="K51" s="4">
        <v>50</v>
      </c>
      <c r="M51" s="2" t="s">
        <v>70</v>
      </c>
      <c r="N51" s="1" t="str">
        <f>VLOOKUP(M51,エキスパ!$C$4:$E$71,2,FALSE)</f>
        <v>長谷川新</v>
      </c>
      <c r="O51" s="4">
        <v>49</v>
      </c>
      <c r="Q51" s="2"/>
      <c r="R51" s="1" t="e">
        <f>VLOOKUP(Q51,エキスパ!$C$4:$E$71,2,FALSE)</f>
        <v>#N/A</v>
      </c>
      <c r="S51" s="4">
        <v>50</v>
      </c>
      <c r="U51" s="2"/>
      <c r="V51" s="1" t="e">
        <f>VLOOKUP(U51,エキスパ!$C$4:$E$64,2,FALSE)</f>
        <v>#N/A</v>
      </c>
      <c r="W51" s="4">
        <v>50</v>
      </c>
      <c r="Y51" s="2"/>
      <c r="Z51" s="1" t="e">
        <f>VLOOKUP(Y51,エキスパ!$C$4:$E$64,2,FALSE)</f>
        <v>#N/A</v>
      </c>
      <c r="AA51" s="4">
        <v>50</v>
      </c>
      <c r="AC51" s="2"/>
      <c r="AD51" s="1" t="e">
        <f>VLOOKUP(AC51,エキスパ!$C$4:$E$64,2,FALSE)</f>
        <v>#N/A</v>
      </c>
      <c r="AE51" s="4">
        <v>50</v>
      </c>
    </row>
    <row r="52" spans="1:31" ht="13.5">
      <c r="A52" s="2" t="s">
        <v>49</v>
      </c>
      <c r="B52" s="1" t="str">
        <f>VLOOKUP(A52,エキスパ!$C$4:$E$71,2,FALSE)</f>
        <v>椿史帆</v>
      </c>
      <c r="C52" s="4">
        <v>51</v>
      </c>
      <c r="E52" s="2" t="s">
        <v>62</v>
      </c>
      <c r="F52" s="1" t="str">
        <f>VLOOKUP(E52,エキスパ!$C$4:$E$71,2,FALSE)</f>
        <v>松島亨</v>
      </c>
      <c r="G52" s="4">
        <v>50</v>
      </c>
      <c r="I52" s="2" t="s">
        <v>49</v>
      </c>
      <c r="J52" s="1" t="str">
        <f>VLOOKUP(I52,エキスパ!$C$4:$E$71,2,FALSE)</f>
        <v>椿史帆</v>
      </c>
      <c r="K52" s="4">
        <v>51</v>
      </c>
      <c r="M52" s="2" t="s">
        <v>40</v>
      </c>
      <c r="N52" s="1" t="str">
        <f>VLOOKUP(M52,エキスパ!$C$4:$E$71,2,FALSE)</f>
        <v>須田優風香　</v>
      </c>
      <c r="O52" s="4">
        <v>50</v>
      </c>
      <c r="Q52" s="2"/>
      <c r="R52" s="1" t="e">
        <f>VLOOKUP(Q52,エキスパ!$C$4:$E$71,2,FALSE)</f>
        <v>#N/A</v>
      </c>
      <c r="S52" s="4">
        <v>51</v>
      </c>
      <c r="U52" s="2"/>
      <c r="V52" s="1" t="e">
        <f>VLOOKUP(U52,エキスパ!$C$4:$E$64,2,FALSE)</f>
        <v>#N/A</v>
      </c>
      <c r="W52" s="4">
        <v>51</v>
      </c>
      <c r="Y52" s="2"/>
      <c r="Z52" s="1" t="e">
        <f>VLOOKUP(Y52,エキスパ!$C$4:$E$64,2,FALSE)</f>
        <v>#N/A</v>
      </c>
      <c r="AA52" s="4">
        <v>51</v>
      </c>
      <c r="AC52" s="2"/>
      <c r="AD52" s="1" t="e">
        <f>VLOOKUP(AC52,エキスパ!$C$4:$E$64,2,FALSE)</f>
        <v>#N/A</v>
      </c>
      <c r="AE52" s="4">
        <v>51</v>
      </c>
    </row>
    <row r="53" spans="1:31" ht="13.5">
      <c r="A53" s="2" t="s">
        <v>261</v>
      </c>
      <c r="B53" s="1" t="str">
        <f>VLOOKUP(A53,エキスパ!$C$4:$E$71,2,FALSE)</f>
        <v>浦本麻子</v>
      </c>
      <c r="C53" s="4">
        <v>52</v>
      </c>
      <c r="E53" s="2" t="s">
        <v>262</v>
      </c>
      <c r="F53" s="1" t="str">
        <f>VLOOKUP(E53,エキスパ!$C$4:$E$71,2,FALSE)</f>
        <v>橋本和也</v>
      </c>
      <c r="G53" s="4">
        <v>51</v>
      </c>
      <c r="I53" s="2" t="s">
        <v>278</v>
      </c>
      <c r="J53" s="1" t="str">
        <f>VLOOKUP(I53,エキスパ!$C$4:$E$71,2,FALSE)</f>
        <v>澤井りゅういち</v>
      </c>
      <c r="K53" s="4">
        <v>52</v>
      </c>
      <c r="M53" s="2" t="s">
        <v>263</v>
      </c>
      <c r="N53" s="1" t="str">
        <f>VLOOKUP(M53,エキスパ!$C$4:$E$71,2,FALSE)</f>
        <v>長嶺悠太</v>
      </c>
      <c r="O53" s="4">
        <v>51</v>
      </c>
      <c r="Q53" s="2"/>
      <c r="R53" s="1" t="e">
        <f>VLOOKUP(Q53,エキスパ!$C$4:$E$71,2,FALSE)</f>
        <v>#N/A</v>
      </c>
      <c r="S53" s="4">
        <v>52</v>
      </c>
      <c r="U53" s="2"/>
      <c r="V53" s="1" t="e">
        <f>VLOOKUP(U53,エキスパ!$C$4:$E$64,2,FALSE)</f>
        <v>#N/A</v>
      </c>
      <c r="W53" s="4">
        <v>52</v>
      </c>
      <c r="Y53" s="2"/>
      <c r="Z53" s="1" t="e">
        <f>VLOOKUP(Y53,エキスパ!$C$4:$E$64,2,FALSE)</f>
        <v>#N/A</v>
      </c>
      <c r="AA53" s="4">
        <v>52</v>
      </c>
      <c r="AC53" s="2"/>
      <c r="AD53" s="1" t="e">
        <f>VLOOKUP(AC53,エキスパ!$C$4:$E$64,2,FALSE)</f>
        <v>#N/A</v>
      </c>
      <c r="AE53" s="4">
        <v>52</v>
      </c>
    </row>
    <row r="54" spans="1:31" ht="13.5">
      <c r="A54" s="2" t="s">
        <v>73</v>
      </c>
      <c r="B54" s="1" t="str">
        <f>VLOOKUP(A54,エキスパ!$C$4:$E$71,2,FALSE)</f>
        <v>阿部喜一</v>
      </c>
      <c r="C54" s="4">
        <v>53</v>
      </c>
      <c r="E54" s="2" t="s">
        <v>232</v>
      </c>
      <c r="F54" s="1" t="str">
        <f>VLOOKUP(E54,エキスパ!$C$4:$E$71,2,FALSE)</f>
        <v>三ツ井啓介</v>
      </c>
      <c r="G54" s="4">
        <v>52</v>
      </c>
      <c r="I54" s="2" t="s">
        <v>262</v>
      </c>
      <c r="J54" s="1" t="str">
        <f>VLOOKUP(I54,エキスパ!$C$4:$E$71,2,FALSE)</f>
        <v>橋本和也</v>
      </c>
      <c r="K54" s="4">
        <v>53</v>
      </c>
      <c r="M54" s="2" t="s">
        <v>62</v>
      </c>
      <c r="N54" s="1" t="str">
        <f>VLOOKUP(M54,エキスパ!$C$4:$E$71,2,FALSE)</f>
        <v>松島亨</v>
      </c>
      <c r="O54" s="4">
        <v>52</v>
      </c>
      <c r="Q54" s="2"/>
      <c r="R54" s="1" t="e">
        <f>VLOOKUP(Q54,エキスパ!$C$4:$E$71,2,FALSE)</f>
        <v>#N/A</v>
      </c>
      <c r="S54" s="4">
        <v>53</v>
      </c>
      <c r="U54" s="2"/>
      <c r="V54" s="1" t="e">
        <f>VLOOKUP(U54,エキスパ!$C$4:$E$64,2,FALSE)</f>
        <v>#N/A</v>
      </c>
      <c r="W54" s="4">
        <v>53</v>
      </c>
      <c r="Y54" s="2"/>
      <c r="Z54" s="1" t="e">
        <f>VLOOKUP(Y54,エキスパ!$C$4:$E$64,2,FALSE)</f>
        <v>#N/A</v>
      </c>
      <c r="AA54" s="4">
        <v>53</v>
      </c>
      <c r="AC54" s="2"/>
      <c r="AD54" s="1" t="e">
        <f>VLOOKUP(AC54,エキスパ!$C$4:$E$64,2,FALSE)</f>
        <v>#N/A</v>
      </c>
      <c r="AE54" s="4">
        <v>53</v>
      </c>
    </row>
    <row r="55" spans="1:31" ht="13.5">
      <c r="A55" s="2" t="s">
        <v>56</v>
      </c>
      <c r="B55" s="1" t="str">
        <f>VLOOKUP(A55,エキスパ!$C$4:$E$71,2,FALSE)</f>
        <v>平岩優衣</v>
      </c>
      <c r="C55" s="4">
        <v>54</v>
      </c>
      <c r="E55" s="2" t="s">
        <v>258</v>
      </c>
      <c r="F55" s="1" t="str">
        <f>VLOOKUP(E55,エキスパ!$C$4:$E$71,2,FALSE)</f>
        <v>田中　康仁</v>
      </c>
      <c r="G55" s="4">
        <v>53</v>
      </c>
      <c r="I55" s="2" t="s">
        <v>40</v>
      </c>
      <c r="J55" s="1" t="str">
        <f>VLOOKUP(I55,エキスパ!$C$4:$E$71,2,FALSE)</f>
        <v>須田優風香　</v>
      </c>
      <c r="K55" s="4">
        <v>54</v>
      </c>
      <c r="M55" s="2" t="s">
        <v>59</v>
      </c>
      <c r="N55" s="1" t="str">
        <f>VLOOKUP(M55,エキスパ!$C$4:$E$71,2,FALSE)</f>
        <v>櫻井愛弓</v>
      </c>
      <c r="O55" s="4">
        <v>53</v>
      </c>
      <c r="Q55" s="2"/>
      <c r="R55" s="1" t="e">
        <f>VLOOKUP(Q55,エキスパ!$C$4:$E$71,2,FALSE)</f>
        <v>#N/A</v>
      </c>
      <c r="S55" s="4">
        <v>54</v>
      </c>
      <c r="U55" s="2"/>
      <c r="V55" s="1" t="e">
        <f>VLOOKUP(U55,エキスパ!$C$4:$E$64,2,FALSE)</f>
        <v>#N/A</v>
      </c>
      <c r="W55" s="4">
        <v>54</v>
      </c>
      <c r="Y55" s="2"/>
      <c r="Z55" s="1" t="e">
        <f>VLOOKUP(Y55,エキスパ!$C$4:$E$64,2,FALSE)</f>
        <v>#N/A</v>
      </c>
      <c r="AA55" s="4">
        <v>54</v>
      </c>
      <c r="AC55" s="2"/>
      <c r="AD55" s="1" t="e">
        <f>VLOOKUP(AC55,エキスパ!$C$4:$E$64,2,FALSE)</f>
        <v>#N/A</v>
      </c>
      <c r="AE55" s="4">
        <v>54</v>
      </c>
    </row>
    <row r="56" spans="1:31" ht="13.5">
      <c r="A56" s="2" t="s">
        <v>278</v>
      </c>
      <c r="B56" s="1" t="str">
        <f>VLOOKUP(A56,エキスパ!$C$4:$E$71,2,FALSE)</f>
        <v>澤井りゅういち</v>
      </c>
      <c r="C56" s="4">
        <v>55</v>
      </c>
      <c r="E56" s="2" t="s">
        <v>49</v>
      </c>
      <c r="F56" s="1" t="str">
        <f>VLOOKUP(E56,エキスパ!$C$4:$E$71,2,FALSE)</f>
        <v>椿史帆</v>
      </c>
      <c r="G56" s="4">
        <v>54</v>
      </c>
      <c r="I56" s="2" t="s">
        <v>232</v>
      </c>
      <c r="J56" s="1" t="str">
        <f>VLOOKUP(I56,エキスパ!$C$4:$E$71,2,FALSE)</f>
        <v>三ツ井啓介</v>
      </c>
      <c r="K56" s="4">
        <v>55</v>
      </c>
      <c r="M56" s="2" t="s">
        <v>9</v>
      </c>
      <c r="N56" s="1" t="str">
        <f>VLOOKUP(M56,エキスパ!$C$4:$E$71,2,FALSE)</f>
        <v>石渡まさや</v>
      </c>
      <c r="O56" s="4">
        <v>54</v>
      </c>
      <c r="Q56" s="2"/>
      <c r="R56" s="1" t="e">
        <f>VLOOKUP(Q56,エキスパ!$C$4:$E$71,2,FALSE)</f>
        <v>#N/A</v>
      </c>
      <c r="S56" s="4">
        <v>55</v>
      </c>
      <c r="U56" s="2"/>
      <c r="V56" s="1" t="e">
        <f>VLOOKUP(U56,エキスパ!$C$4:$E$64,2,FALSE)</f>
        <v>#N/A</v>
      </c>
      <c r="W56" s="4">
        <v>55</v>
      </c>
      <c r="Y56" s="2"/>
      <c r="Z56" s="1" t="e">
        <f>VLOOKUP(Y56,エキスパ!$C$4:$E$64,2,FALSE)</f>
        <v>#N/A</v>
      </c>
      <c r="AA56" s="4">
        <v>55</v>
      </c>
      <c r="AC56" s="2"/>
      <c r="AD56" s="1" t="e">
        <f>VLOOKUP(AC56,エキスパ!$C$4:$E$64,2,FALSE)</f>
        <v>#N/A</v>
      </c>
      <c r="AE56" s="4">
        <v>55</v>
      </c>
    </row>
    <row r="57" spans="1:31" ht="13.5">
      <c r="A57" s="2" t="s">
        <v>235</v>
      </c>
      <c r="B57" s="1" t="str">
        <f>VLOOKUP(A57,エキスパ!$C$4:$E$71,2,FALSE)</f>
        <v>三井直樹</v>
      </c>
      <c r="C57" s="4">
        <v>56</v>
      </c>
      <c r="E57" s="2" t="s">
        <v>50</v>
      </c>
      <c r="F57" s="1" t="str">
        <f>VLOOKUP(E57,エキスパ!$C$4:$E$71,2,FALSE)</f>
        <v>三浦有紀子</v>
      </c>
      <c r="G57" s="4">
        <v>55</v>
      </c>
      <c r="I57" s="2" t="s">
        <v>259</v>
      </c>
      <c r="J57" s="1" t="str">
        <f>VLOOKUP(I57,エキスパ!$C$4:$E$71,2,FALSE)</f>
        <v>松田七海</v>
      </c>
      <c r="K57" s="4">
        <v>56</v>
      </c>
      <c r="M57" s="2" t="s">
        <v>278</v>
      </c>
      <c r="N57" s="1" t="str">
        <f>VLOOKUP(M57,エキスパ!$C$4:$E$71,2,FALSE)</f>
        <v>澤井りゅういち</v>
      </c>
      <c r="O57" s="4">
        <v>55</v>
      </c>
      <c r="Q57" s="2"/>
      <c r="R57" s="1" t="e">
        <f>VLOOKUP(Q57,エキスパ!$C$4:$E$71,2,FALSE)</f>
        <v>#N/A</v>
      </c>
      <c r="S57" s="4">
        <v>56</v>
      </c>
      <c r="U57" s="2"/>
      <c r="V57" s="1" t="e">
        <f>VLOOKUP(U57,エキスパ!$C$4:$E$64,2,FALSE)</f>
        <v>#N/A</v>
      </c>
      <c r="W57" s="4">
        <v>56</v>
      </c>
      <c r="Y57" s="2"/>
      <c r="Z57" s="1" t="e">
        <f>VLOOKUP(Y57,エキスパ!$C$4:$E$64,2,FALSE)</f>
        <v>#N/A</v>
      </c>
      <c r="AA57" s="4">
        <v>56</v>
      </c>
      <c r="AC57" s="2"/>
      <c r="AD57" s="1" t="e">
        <f>VLOOKUP(AC57,エキスパ!$C$4:$E$64,2,FALSE)</f>
        <v>#N/A</v>
      </c>
      <c r="AE57" s="4">
        <v>56</v>
      </c>
    </row>
    <row r="58" spans="1:31" ht="13.5">
      <c r="A58" s="2" t="s">
        <v>70</v>
      </c>
      <c r="B58" s="1" t="str">
        <f>VLOOKUP(A58,エキスパ!$C$4:$E$71,2,FALSE)</f>
        <v>長谷川新</v>
      </c>
      <c r="C58" s="4">
        <v>57</v>
      </c>
      <c r="E58" s="2" t="s">
        <v>259</v>
      </c>
      <c r="F58" s="1" t="str">
        <f>VLOOKUP(E58,エキスパ!$C$4:$E$71,2,FALSE)</f>
        <v>松田七海</v>
      </c>
      <c r="G58" s="4">
        <v>56</v>
      </c>
      <c r="I58" s="31">
        <v>373</v>
      </c>
      <c r="J58" s="1" t="str">
        <f>VLOOKUP(I58,エキスパ!$C$4:$E$71,2,FALSE)</f>
        <v>門馬　南海</v>
      </c>
      <c r="K58" s="4">
        <v>57</v>
      </c>
      <c r="M58" s="2" t="s">
        <v>50</v>
      </c>
      <c r="N58" s="1" t="str">
        <f>VLOOKUP(M58,エキスパ!$C$4:$E$71,2,FALSE)</f>
        <v>三浦有紀子</v>
      </c>
      <c r="O58" s="4">
        <v>56</v>
      </c>
      <c r="Q58" s="2"/>
      <c r="R58" s="1" t="e">
        <f>VLOOKUP(Q58,エキスパ!$C$4:$E$71,2,FALSE)</f>
        <v>#N/A</v>
      </c>
      <c r="S58" s="4">
        <v>57</v>
      </c>
      <c r="U58" s="2"/>
      <c r="V58" s="1" t="e">
        <f>VLOOKUP(U58,エキスパ!$C$4:$E$64,2,FALSE)</f>
        <v>#N/A</v>
      </c>
      <c r="W58" s="4">
        <v>57</v>
      </c>
      <c r="Y58" s="2"/>
      <c r="Z58" s="1" t="e">
        <f>VLOOKUP(Y58,エキスパ!$C$4:$E$64,2,FALSE)</f>
        <v>#N/A</v>
      </c>
      <c r="AA58" s="4">
        <v>57</v>
      </c>
      <c r="AC58" s="2"/>
      <c r="AD58" s="1" t="e">
        <f>VLOOKUP(AC58,エキスパ!$C$4:$E$64,2,FALSE)</f>
        <v>#N/A</v>
      </c>
      <c r="AE58" s="4">
        <v>57</v>
      </c>
    </row>
    <row r="59" spans="1:31" ht="13.5">
      <c r="A59" s="2" t="s">
        <v>262</v>
      </c>
      <c r="B59" s="1" t="str">
        <f>VLOOKUP(A59,エキスパ!$C$4:$E$71,2,FALSE)</f>
        <v>橋本和也</v>
      </c>
      <c r="C59" s="4">
        <v>58</v>
      </c>
      <c r="E59" s="2" t="s">
        <v>278</v>
      </c>
      <c r="F59" s="1" t="str">
        <f>VLOOKUP(E59,エキスパ!$C$4:$E$71,2,FALSE)</f>
        <v>澤井りゅういち</v>
      </c>
      <c r="G59" s="4">
        <v>57</v>
      </c>
      <c r="I59" s="2" t="s">
        <v>39</v>
      </c>
      <c r="J59" s="1" t="str">
        <f>VLOOKUP(I59,エキスパ!$C$4:$E$71,2,FALSE)</f>
        <v>植草未潮</v>
      </c>
      <c r="K59" s="4">
        <v>58</v>
      </c>
      <c r="M59" s="2" t="s">
        <v>232</v>
      </c>
      <c r="N59" s="1" t="str">
        <f>VLOOKUP(M59,エキスパ!$C$4:$E$71,2,FALSE)</f>
        <v>三ツ井啓介</v>
      </c>
      <c r="O59" s="4">
        <v>57</v>
      </c>
      <c r="Q59" s="2"/>
      <c r="R59" s="1" t="e">
        <f>VLOOKUP(Q59,エキスパ!$C$4:$E$71,2,FALSE)</f>
        <v>#N/A</v>
      </c>
      <c r="S59" s="4">
        <v>58</v>
      </c>
      <c r="U59" s="2"/>
      <c r="V59" s="1" t="e">
        <f>VLOOKUP(U59,エキスパ!$C$4:$E$64,2,FALSE)</f>
        <v>#N/A</v>
      </c>
      <c r="W59" s="4">
        <v>58</v>
      </c>
      <c r="Y59" s="2"/>
      <c r="Z59" s="1" t="e">
        <f>VLOOKUP(Y59,エキスパ!$C$4:$E$64,2,FALSE)</f>
        <v>#N/A</v>
      </c>
      <c r="AA59" s="4">
        <v>58</v>
      </c>
      <c r="AC59" s="2"/>
      <c r="AD59" s="1" t="e">
        <f>VLOOKUP(AC59,エキスパ!$C$4:$E$64,2,FALSE)</f>
        <v>#N/A</v>
      </c>
      <c r="AE59" s="4">
        <v>58</v>
      </c>
    </row>
    <row r="60" spans="1:19" ht="13.5">
      <c r="A60" s="2" t="s">
        <v>265</v>
      </c>
      <c r="B60" s="1" t="str">
        <f>VLOOKUP(A60,エキスパ!$C$4:$E$71,2,FALSE)</f>
        <v>高橋広弥</v>
      </c>
      <c r="C60" s="4">
        <v>59</v>
      </c>
      <c r="E60" s="2" t="s">
        <v>54</v>
      </c>
      <c r="F60" s="1" t="str">
        <f>VLOOKUP(E60,エキスパ!$C$4:$E$71,2,FALSE)</f>
        <v>高橋広弥</v>
      </c>
      <c r="G60" s="4">
        <v>58</v>
      </c>
      <c r="I60" s="2" t="s">
        <v>54</v>
      </c>
      <c r="J60" s="1" t="str">
        <f>VLOOKUP(I60,エキスパ!$C$4:$E$71,2,FALSE)</f>
        <v>高橋広弥</v>
      </c>
      <c r="K60" s="4">
        <v>59</v>
      </c>
      <c r="M60" s="2" t="s">
        <v>235</v>
      </c>
      <c r="N60" s="1" t="str">
        <f>VLOOKUP(M60,エキスパ!$C$4:$E$71,2,FALSE)</f>
        <v>三井直樹</v>
      </c>
      <c r="O60" s="4">
        <v>58</v>
      </c>
      <c r="Q60" s="2"/>
      <c r="R60" s="1" t="e">
        <f>VLOOKUP(Q60,エキスパ!$C$4:$E$71,2,FALSE)</f>
        <v>#N/A</v>
      </c>
      <c r="S60" s="4">
        <v>59</v>
      </c>
    </row>
    <row r="61" spans="1:19" ht="13.5">
      <c r="A61" s="2" t="s">
        <v>41</v>
      </c>
      <c r="B61" s="1" t="str">
        <f>VLOOKUP(A61,エキスパ!$C$4:$E$71,2,FALSE)</f>
        <v>廣井仁美　</v>
      </c>
      <c r="C61" s="4">
        <v>60</v>
      </c>
      <c r="E61" s="31">
        <v>373</v>
      </c>
      <c r="F61" s="1" t="str">
        <f>VLOOKUP(E61,エキスパ!$C$4:$E$71,2,FALSE)</f>
        <v>門馬　南海</v>
      </c>
      <c r="G61" s="4">
        <v>59</v>
      </c>
      <c r="I61" s="2" t="s">
        <v>281</v>
      </c>
      <c r="J61" s="1" t="str">
        <f>VLOOKUP(I61,エキスパ!$C$4:$E$71,2,FALSE)</f>
        <v>石渡まさや</v>
      </c>
      <c r="K61" s="4">
        <v>60</v>
      </c>
      <c r="M61" s="31">
        <v>373</v>
      </c>
      <c r="N61" s="1" t="str">
        <f>VLOOKUP(M61,エキスパ!$C$4:$E$71,2,FALSE)</f>
        <v>門馬　南海</v>
      </c>
      <c r="O61" s="4">
        <v>59</v>
      </c>
      <c r="Q61" s="2"/>
      <c r="R61" s="1" t="e">
        <f>VLOOKUP(Q61,エキスパ!$C$4:$E$71,2,FALSE)</f>
        <v>#N/A</v>
      </c>
      <c r="S61" s="4">
        <v>60</v>
      </c>
    </row>
    <row r="62" spans="1:19" ht="13.5">
      <c r="A62" s="2" t="s">
        <v>266</v>
      </c>
      <c r="B62" s="1" t="str">
        <f>VLOOKUP(A62,エキスパ!$C$4:$E$71,2,FALSE)</f>
        <v>石渡まさや</v>
      </c>
      <c r="C62" s="4">
        <v>61</v>
      </c>
      <c r="E62" s="2" t="s">
        <v>9</v>
      </c>
      <c r="F62" s="1" t="str">
        <f>VLOOKUP(E62,エキスパ!$C$4:$E$71,2,FALSE)</f>
        <v>石渡まさや</v>
      </c>
      <c r="G62" s="4">
        <v>60</v>
      </c>
      <c r="I62" s="24" t="s">
        <v>74</v>
      </c>
      <c r="J62" s="1" t="str">
        <f>VLOOKUP(I62,エキスパ!$C$4:$E$71,2,FALSE)</f>
        <v>瓦林亘</v>
      </c>
      <c r="K62" s="4">
        <v>68</v>
      </c>
      <c r="M62" s="2" t="s">
        <v>54</v>
      </c>
      <c r="N62" s="1" t="str">
        <f>VLOOKUP(M62,エキスパ!$C$4:$E$71,2,FALSE)</f>
        <v>高橋広弥</v>
      </c>
      <c r="O62" s="4">
        <v>60</v>
      </c>
      <c r="Q62" s="2"/>
      <c r="R62" s="1" t="e">
        <f>VLOOKUP(Q62,エキスパ!$C$4:$E$71,2,FALSE)</f>
        <v>#N/A</v>
      </c>
      <c r="S62" s="4">
        <v>61</v>
      </c>
    </row>
    <row r="63" spans="1:19" ht="13.5">
      <c r="A63" s="2" t="s">
        <v>267</v>
      </c>
      <c r="B63" s="1" t="str">
        <f>VLOOKUP(A63,エキスパ!$C$4:$E$71,2,FALSE)</f>
        <v>植草未潮</v>
      </c>
      <c r="C63" s="4">
        <v>62</v>
      </c>
      <c r="E63" s="2" t="s">
        <v>39</v>
      </c>
      <c r="F63" s="1" t="str">
        <f>VLOOKUP(E63,エキスパ!$C$4:$E$71,2,FALSE)</f>
        <v>植草未潮</v>
      </c>
      <c r="G63" s="4">
        <v>61</v>
      </c>
      <c r="I63" s="2" t="s">
        <v>73</v>
      </c>
      <c r="J63" s="1" t="str">
        <f>VLOOKUP(I63,エキスパ!$C$4:$E$71,2,FALSE)</f>
        <v>阿部喜一</v>
      </c>
      <c r="K63" s="4">
        <v>68</v>
      </c>
      <c r="M63" s="2" t="s">
        <v>264</v>
      </c>
      <c r="N63" s="1" t="str">
        <f>VLOOKUP(M63,エキスパ!$C$4:$E$71,2,FALSE)</f>
        <v>下田真洋</v>
      </c>
      <c r="O63" s="4">
        <v>61</v>
      </c>
      <c r="Q63" s="2"/>
      <c r="R63" s="1" t="e">
        <f>VLOOKUP(Q63,エキスパ!$C$4:$E$71,2,FALSE)</f>
        <v>#N/A</v>
      </c>
      <c r="S63" s="4">
        <v>62</v>
      </c>
    </row>
    <row r="64" spans="1:19" ht="13.5">
      <c r="A64" s="2" t="s">
        <v>268</v>
      </c>
      <c r="B64" s="1" t="str">
        <f>VLOOKUP(A64,エキスパ!$C$4:$E$71,2,FALSE)</f>
        <v>長嶺悠太</v>
      </c>
      <c r="C64" s="4">
        <v>63</v>
      </c>
      <c r="E64" s="2" t="s">
        <v>235</v>
      </c>
      <c r="F64" s="1" t="str">
        <f>VLOOKUP(E64,エキスパ!$C$4:$E$71,2,FALSE)</f>
        <v>三井直樹</v>
      </c>
      <c r="G64" s="4">
        <v>62</v>
      </c>
      <c r="I64" s="2" t="s">
        <v>233</v>
      </c>
      <c r="J64" s="1" t="str">
        <f>VLOOKUP(I64,エキスパ!$C$4:$E$71,2,FALSE)</f>
        <v>田淵太郎</v>
      </c>
      <c r="K64" s="4">
        <v>68</v>
      </c>
      <c r="M64" s="2" t="s">
        <v>49</v>
      </c>
      <c r="N64" s="1" t="str">
        <f>VLOOKUP(M64,エキスパ!$C$4:$E$71,2,FALSE)</f>
        <v>椿史帆</v>
      </c>
      <c r="O64" s="4">
        <v>68</v>
      </c>
      <c r="Q64" s="2"/>
      <c r="R64" s="1" t="e">
        <f>VLOOKUP(Q64,エキスパ!$C$4:$E$71,2,FALSE)</f>
        <v>#N/A</v>
      </c>
      <c r="S64" s="4">
        <v>63</v>
      </c>
    </row>
    <row r="65" spans="1:19" ht="13.5">
      <c r="A65" s="2" t="s">
        <v>269</v>
      </c>
      <c r="B65" s="1" t="str">
        <f>VLOOKUP(A65,エキスパ!$C$4:$E$71,2,FALSE)</f>
        <v>下田真洋</v>
      </c>
      <c r="C65" s="4">
        <v>64</v>
      </c>
      <c r="E65" s="2" t="s">
        <v>73</v>
      </c>
      <c r="F65" s="1" t="str">
        <f>VLOOKUP(E65,エキスパ!$C$4:$E$71,2,FALSE)</f>
        <v>阿部喜一</v>
      </c>
      <c r="G65" s="4">
        <v>63</v>
      </c>
      <c r="I65" s="21" t="s">
        <v>235</v>
      </c>
      <c r="J65" s="1" t="str">
        <f>VLOOKUP(I65,エキスパ!$C$4:$E$71,2,FALSE)</f>
        <v>三井直樹</v>
      </c>
      <c r="K65" s="4">
        <v>68</v>
      </c>
      <c r="M65" s="2" t="s">
        <v>73</v>
      </c>
      <c r="N65" s="1" t="str">
        <f>VLOOKUP(M65,エキスパ!$C$4:$E$71,2,FALSE)</f>
        <v>阿部喜一</v>
      </c>
      <c r="O65" s="4">
        <v>68</v>
      </c>
      <c r="Q65" s="2"/>
      <c r="R65" s="1" t="e">
        <f>VLOOKUP(Q65,エキスパ!$C$4:$E$71,2,FALSE)</f>
        <v>#N/A</v>
      </c>
      <c r="S65" s="4">
        <v>64</v>
      </c>
    </row>
    <row r="66" spans="1:19" ht="13.5">
      <c r="A66" s="2" t="s">
        <v>81</v>
      </c>
      <c r="B66" s="1" t="str">
        <f>VLOOKUP(A66,エキスパ!$C$4:$E$71,2,FALSE)</f>
        <v>内山　俊樹</v>
      </c>
      <c r="C66" s="4">
        <v>68</v>
      </c>
      <c r="E66" s="2" t="s">
        <v>264</v>
      </c>
      <c r="F66" s="1" t="str">
        <f>VLOOKUP(E66,エキスパ!$C$4:$E$71,2,FALSE)</f>
        <v>下田真洋</v>
      </c>
      <c r="G66" s="4">
        <v>64</v>
      </c>
      <c r="I66" s="2" t="s">
        <v>222</v>
      </c>
      <c r="J66" s="1" t="str">
        <f>VLOOKUP(I66,エキスパ!$C$4:$E$71,2,FALSE)</f>
        <v>樫　里栄</v>
      </c>
      <c r="K66" s="4">
        <v>68</v>
      </c>
      <c r="M66" s="2" t="s">
        <v>39</v>
      </c>
      <c r="N66" s="1" t="str">
        <f>VLOOKUP(M66,エキスパ!$C$4:$E$71,2,FALSE)</f>
        <v>植草未潮</v>
      </c>
      <c r="O66" s="4">
        <v>68</v>
      </c>
      <c r="Q66" s="2"/>
      <c r="R66" s="1" t="e">
        <f>VLOOKUP(Q66,エキスパ!$C$4:$E$71,2,FALSE)</f>
        <v>#N/A</v>
      </c>
      <c r="S66" s="4">
        <v>65</v>
      </c>
    </row>
    <row r="67" spans="1:19" ht="13.5">
      <c r="A67" s="2" t="s">
        <v>233</v>
      </c>
      <c r="B67" s="1" t="str">
        <f>VLOOKUP(A67,エキスパ!$C$4:$E$71,2,FALSE)</f>
        <v>田淵太郎</v>
      </c>
      <c r="C67" s="4">
        <v>68</v>
      </c>
      <c r="E67" s="2" t="s">
        <v>41</v>
      </c>
      <c r="F67" s="1" t="str">
        <f>VLOOKUP(E67,エキスパ!$C$4:$E$71,2,FALSE)</f>
        <v>廣井仁美　</v>
      </c>
      <c r="G67" s="4">
        <v>65</v>
      </c>
      <c r="I67" s="2" t="s">
        <v>38</v>
      </c>
      <c r="J67" s="1" t="str">
        <f>VLOOKUP(I67,エキスパ!$C$4:$E$71,2,FALSE)</f>
        <v>下田真洋</v>
      </c>
      <c r="K67" s="4">
        <v>68</v>
      </c>
      <c r="M67" s="2" t="s">
        <v>233</v>
      </c>
      <c r="N67" s="1" t="str">
        <f>VLOOKUP(M67,エキスパ!$C$4:$E$71,2,FALSE)</f>
        <v>田淵太郎</v>
      </c>
      <c r="O67" s="4">
        <v>68</v>
      </c>
      <c r="Q67" s="2"/>
      <c r="R67" s="1" t="e">
        <f>VLOOKUP(Q67,エキスパ!$C$4:$E$71,2,FALSE)</f>
        <v>#N/A</v>
      </c>
      <c r="S67" s="4">
        <v>66</v>
      </c>
    </row>
    <row r="68" spans="1:19" ht="13.5">
      <c r="A68" s="24" t="s">
        <v>74</v>
      </c>
      <c r="B68" s="1" t="str">
        <f>VLOOKUP(A68,エキスパ!$C$4:$E$71,2,FALSE)</f>
        <v>瓦林亘</v>
      </c>
      <c r="C68" s="4">
        <v>68</v>
      </c>
      <c r="E68" s="24" t="s">
        <v>74</v>
      </c>
      <c r="F68" s="1" t="str">
        <f>VLOOKUP(E68,エキスパ!$C$4:$E$71,2,FALSE)</f>
        <v>瓦林亘</v>
      </c>
      <c r="G68" s="4">
        <v>68</v>
      </c>
      <c r="I68" s="2" t="s">
        <v>37</v>
      </c>
      <c r="J68" s="1" t="str">
        <f>VLOOKUP(I68,エキスパ!$C$4:$E$71,2,FALSE)</f>
        <v>長嶺悠太</v>
      </c>
      <c r="K68" s="4">
        <v>68</v>
      </c>
      <c r="M68" s="2" t="s">
        <v>41</v>
      </c>
      <c r="N68" s="1" t="str">
        <f>VLOOKUP(M68,エキスパ!$C$4:$E$71,2,FALSE)</f>
        <v>廣井仁美　</v>
      </c>
      <c r="O68" s="4">
        <v>68</v>
      </c>
      <c r="Q68" s="2"/>
      <c r="R68" s="1" t="e">
        <f>VLOOKUP(Q68,エキスパ!$C$4:$E$71,2,FALSE)</f>
        <v>#N/A</v>
      </c>
      <c r="S68" s="4">
        <v>67</v>
      </c>
    </row>
    <row r="69" spans="1:19" ht="13.5">
      <c r="A69" s="2" t="s">
        <v>277</v>
      </c>
      <c r="B69" s="1" t="str">
        <f>VLOOKUP(A69,エキスパ!$C$4:$E$71,2,FALSE)</f>
        <v>鶴岡広大</v>
      </c>
      <c r="C69" s="4">
        <v>68</v>
      </c>
      <c r="E69" s="2" t="s">
        <v>37</v>
      </c>
      <c r="F69" s="1" t="str">
        <f>VLOOKUP(E69,エキスパ!$C$4:$E$71,2,FALSE)</f>
        <v>長嶺悠太</v>
      </c>
      <c r="G69" s="4">
        <v>68</v>
      </c>
      <c r="I69" s="2" t="s">
        <v>41</v>
      </c>
      <c r="J69" s="1" t="str">
        <f>VLOOKUP(I69,エキスパ!$C$4:$E$71,2,FALSE)</f>
        <v>廣井仁美　</v>
      </c>
      <c r="K69" s="4">
        <v>68</v>
      </c>
      <c r="M69" s="24" t="s">
        <v>74</v>
      </c>
      <c r="N69" s="1" t="str">
        <f>VLOOKUP(M69,エキスパ!$C$4:$E$71,2,FALSE)</f>
        <v>瓦林亘</v>
      </c>
      <c r="O69" s="4">
        <v>68</v>
      </c>
      <c r="Q69" s="2"/>
      <c r="R69" s="1" t="e">
        <f>VLOOKUP(Q69,エキスパ!$C$4:$E$71,2,FALSE)</f>
        <v>#N/A</v>
      </c>
      <c r="S69" s="4">
        <v>68</v>
      </c>
    </row>
    <row r="70" spans="5:31" ht="13.5">
      <c r="E70"/>
      <c r="G70"/>
      <c r="H70" s="8"/>
      <c r="I70"/>
      <c r="K70"/>
      <c r="L70" s="8"/>
      <c r="O70"/>
      <c r="Q70" s="8"/>
      <c r="S70"/>
      <c r="W70"/>
      <c r="AA70"/>
      <c r="AE70"/>
    </row>
    <row r="71" spans="5:31" ht="13.5">
      <c r="E71"/>
      <c r="I71"/>
      <c r="K71"/>
      <c r="L71" s="8"/>
      <c r="O71"/>
      <c r="P71" s="8"/>
      <c r="S71"/>
      <c r="T71" s="8"/>
      <c r="W71"/>
      <c r="X71" s="8"/>
      <c r="AA71"/>
      <c r="AE71"/>
    </row>
    <row r="72" spans="5:16" ht="13.5">
      <c r="E72"/>
      <c r="G72"/>
      <c r="H72" s="8"/>
      <c r="O72"/>
      <c r="P72" s="8"/>
    </row>
  </sheetData>
  <sheetProtection/>
  <mergeCells count="8">
    <mergeCell ref="AC1:AE1"/>
    <mergeCell ref="Q1:S1"/>
    <mergeCell ref="A1:C1"/>
    <mergeCell ref="E1:G1"/>
    <mergeCell ref="I1:K1"/>
    <mergeCell ref="M1:O1"/>
    <mergeCell ref="U1:W1"/>
    <mergeCell ref="Y1:AA1"/>
  </mergeCells>
  <printOptions/>
  <pageMargins left="0.787" right="0.787" top="0.984" bottom="0.984" header="0.512" footer="0.512"/>
  <pageSetup orientation="portrait" paperSize="9"/>
  <ignoredErrors>
    <ignoredError sqref="A5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53">
      <selection activeCell="C65" sqref="C65"/>
    </sheetView>
  </sheetViews>
  <sheetFormatPr defaultColWidth="8.875" defaultRowHeight="13.5"/>
  <cols>
    <col min="1" max="1" width="3.125" style="0" customWidth="1"/>
    <col min="2" max="2" width="3.50390625" style="0" bestFit="1" customWidth="1"/>
    <col min="3" max="3" width="9.50390625" style="3" bestFit="1" customWidth="1"/>
    <col min="4" max="4" width="14.125" style="0" bestFit="1" customWidth="1"/>
    <col min="5" max="5" width="24.625" style="0" customWidth="1"/>
    <col min="6" max="11" width="10.00390625" style="5" customWidth="1"/>
    <col min="12" max="12" width="11.125" style="5" bestFit="1" customWidth="1"/>
    <col min="13" max="13" width="9.00390625" style="5" customWidth="1"/>
  </cols>
  <sheetData>
    <row r="1" ht="13.5">
      <c r="C1" s="3" t="s">
        <v>165</v>
      </c>
    </row>
    <row r="3" spans="1:13" s="13" customFormat="1" ht="13.5" customHeight="1">
      <c r="A3" s="16"/>
      <c r="B3" s="16"/>
      <c r="C3" s="14" t="s">
        <v>164</v>
      </c>
      <c r="D3" s="15" t="s">
        <v>147</v>
      </c>
      <c r="E3" s="15" t="s">
        <v>148</v>
      </c>
      <c r="F3" s="19" t="s">
        <v>157</v>
      </c>
      <c r="G3" s="19" t="s">
        <v>156</v>
      </c>
      <c r="H3" s="19" t="s">
        <v>157</v>
      </c>
      <c r="I3" s="19" t="s">
        <v>156</v>
      </c>
      <c r="J3" s="19" t="s">
        <v>157</v>
      </c>
      <c r="K3" s="19" t="s">
        <v>156</v>
      </c>
      <c r="L3" s="27" t="s">
        <v>10</v>
      </c>
      <c r="M3" s="17"/>
    </row>
    <row r="4" spans="1:13" s="13" customFormat="1" ht="13.5" customHeight="1">
      <c r="A4" s="16"/>
      <c r="B4" s="20" t="s">
        <v>84</v>
      </c>
      <c r="C4" s="2" t="s">
        <v>61</v>
      </c>
      <c r="D4" s="1" t="s">
        <v>204</v>
      </c>
      <c r="E4" s="25" t="s">
        <v>5</v>
      </c>
      <c r="F4" s="15"/>
      <c r="G4" s="15"/>
      <c r="H4" s="15"/>
      <c r="I4" s="15"/>
      <c r="J4" s="15"/>
      <c r="K4" s="15"/>
      <c r="L4" s="28">
        <v>3000</v>
      </c>
      <c r="M4" s="16"/>
    </row>
    <row r="5" spans="1:13" s="13" customFormat="1" ht="13.5" customHeight="1">
      <c r="A5" s="16"/>
      <c r="B5" s="20" t="s">
        <v>85</v>
      </c>
      <c r="C5" s="24" t="s">
        <v>65</v>
      </c>
      <c r="D5" s="1" t="s">
        <v>208</v>
      </c>
      <c r="E5" s="25" t="s">
        <v>5</v>
      </c>
      <c r="F5" s="15"/>
      <c r="G5" s="15"/>
      <c r="H5" s="15"/>
      <c r="I5" s="15"/>
      <c r="J5" s="15"/>
      <c r="K5" s="15"/>
      <c r="L5" s="28">
        <v>3000</v>
      </c>
      <c r="M5" s="16"/>
    </row>
    <row r="6" spans="1:13" s="13" customFormat="1" ht="13.5" customHeight="1">
      <c r="A6" s="16"/>
      <c r="B6" s="20" t="s">
        <v>87</v>
      </c>
      <c r="C6" s="24" t="s">
        <v>64</v>
      </c>
      <c r="D6" s="1" t="s">
        <v>207</v>
      </c>
      <c r="E6" s="25" t="s">
        <v>5</v>
      </c>
      <c r="F6" s="15"/>
      <c r="G6" s="15"/>
      <c r="H6" s="15"/>
      <c r="I6" s="15"/>
      <c r="J6" s="15"/>
      <c r="K6" s="15"/>
      <c r="L6" s="28">
        <v>3000</v>
      </c>
      <c r="M6" s="17"/>
    </row>
    <row r="7" spans="1:13" s="13" customFormat="1" ht="13.5" customHeight="1">
      <c r="A7" s="16"/>
      <c r="B7" s="20" t="s">
        <v>270</v>
      </c>
      <c r="C7" s="24" t="s">
        <v>66</v>
      </c>
      <c r="D7" s="22" t="s">
        <v>209</v>
      </c>
      <c r="E7" s="25" t="s">
        <v>5</v>
      </c>
      <c r="F7" s="15"/>
      <c r="G7" s="15"/>
      <c r="H7" s="15"/>
      <c r="I7" s="15"/>
      <c r="J7" s="15"/>
      <c r="K7" s="15"/>
      <c r="L7" s="28">
        <v>3000</v>
      </c>
      <c r="M7" s="17"/>
    </row>
    <row r="8" spans="1:13" s="13" customFormat="1" ht="13.5" customHeight="1">
      <c r="A8" s="16"/>
      <c r="B8" s="20" t="s">
        <v>271</v>
      </c>
      <c r="C8" s="24" t="s">
        <v>67</v>
      </c>
      <c r="D8" s="22" t="s">
        <v>210</v>
      </c>
      <c r="E8" s="25" t="s">
        <v>5</v>
      </c>
      <c r="F8" s="15"/>
      <c r="G8" s="15"/>
      <c r="H8" s="15"/>
      <c r="I8" s="15"/>
      <c r="J8" s="15"/>
      <c r="K8" s="15"/>
      <c r="L8" s="28">
        <v>3000</v>
      </c>
      <c r="M8" s="17"/>
    </row>
    <row r="9" spans="1:13" s="13" customFormat="1" ht="13.5" customHeight="1">
      <c r="A9" s="16"/>
      <c r="B9" s="20" t="s">
        <v>88</v>
      </c>
      <c r="C9" s="24" t="s">
        <v>63</v>
      </c>
      <c r="D9" s="1" t="s">
        <v>206</v>
      </c>
      <c r="E9" s="25" t="s">
        <v>5</v>
      </c>
      <c r="F9" s="15"/>
      <c r="G9" s="15"/>
      <c r="H9" s="15"/>
      <c r="I9" s="15"/>
      <c r="J9" s="15"/>
      <c r="K9" s="15"/>
      <c r="L9" s="28">
        <v>3000</v>
      </c>
      <c r="M9" s="17"/>
    </row>
    <row r="10" spans="1:13" s="13" customFormat="1" ht="13.5" customHeight="1">
      <c r="A10" s="16"/>
      <c r="B10" s="20" t="s">
        <v>89</v>
      </c>
      <c r="C10" s="24" t="s">
        <v>59</v>
      </c>
      <c r="D10" s="1" t="s">
        <v>202</v>
      </c>
      <c r="E10" s="25" t="s">
        <v>4</v>
      </c>
      <c r="F10" s="15"/>
      <c r="G10" s="15"/>
      <c r="H10" s="15"/>
      <c r="I10" s="15"/>
      <c r="J10" s="15"/>
      <c r="K10" s="15"/>
      <c r="L10" s="28">
        <v>3000</v>
      </c>
      <c r="M10" s="17"/>
    </row>
    <row r="11" spans="1:13" s="13" customFormat="1" ht="13.5" customHeight="1">
      <c r="A11" s="16"/>
      <c r="B11" s="20" t="s">
        <v>90</v>
      </c>
      <c r="C11" s="24" t="s">
        <v>58</v>
      </c>
      <c r="D11" s="1" t="s">
        <v>201</v>
      </c>
      <c r="E11" s="25" t="s">
        <v>4</v>
      </c>
      <c r="F11" s="15"/>
      <c r="G11" s="15"/>
      <c r="H11" s="15"/>
      <c r="I11" s="15"/>
      <c r="J11" s="15"/>
      <c r="K11" s="15"/>
      <c r="L11" s="28">
        <v>3000</v>
      </c>
      <c r="M11" s="16"/>
    </row>
    <row r="12" spans="1:13" s="13" customFormat="1" ht="13.5" customHeight="1">
      <c r="A12" s="16"/>
      <c r="B12" s="20" t="s">
        <v>91</v>
      </c>
      <c r="C12" s="24" t="s">
        <v>68</v>
      </c>
      <c r="D12" s="22" t="s">
        <v>211</v>
      </c>
      <c r="E12" s="26" t="s">
        <v>4</v>
      </c>
      <c r="F12" s="15"/>
      <c r="G12" s="15"/>
      <c r="H12" s="15"/>
      <c r="I12" s="15"/>
      <c r="J12" s="15"/>
      <c r="K12" s="15"/>
      <c r="L12" s="28">
        <v>3000</v>
      </c>
      <c r="M12" s="17"/>
    </row>
    <row r="13" spans="1:13" s="13" customFormat="1" ht="13.5" customHeight="1">
      <c r="A13" s="16"/>
      <c r="B13" s="20" t="s">
        <v>92</v>
      </c>
      <c r="C13" s="2" t="s">
        <v>62</v>
      </c>
      <c r="D13" s="1" t="s">
        <v>205</v>
      </c>
      <c r="E13" s="25" t="s">
        <v>5</v>
      </c>
      <c r="F13" s="15"/>
      <c r="G13" s="15"/>
      <c r="H13" s="15"/>
      <c r="I13" s="15"/>
      <c r="J13" s="15"/>
      <c r="K13" s="15"/>
      <c r="L13" s="28">
        <v>3000</v>
      </c>
      <c r="M13" s="17"/>
    </row>
    <row r="14" spans="1:13" s="13" customFormat="1" ht="13.5" customHeight="1">
      <c r="A14" s="16"/>
      <c r="B14" s="20" t="s">
        <v>93</v>
      </c>
      <c r="C14" s="2" t="s">
        <v>234</v>
      </c>
      <c r="D14" s="22" t="s">
        <v>212</v>
      </c>
      <c r="E14" s="26" t="s">
        <v>4</v>
      </c>
      <c r="F14" s="15"/>
      <c r="G14" s="15"/>
      <c r="H14" s="15"/>
      <c r="I14" s="15"/>
      <c r="J14" s="15"/>
      <c r="K14" s="15"/>
      <c r="L14" s="28">
        <v>3000</v>
      </c>
      <c r="M14" s="17"/>
    </row>
    <row r="15" spans="1:13" s="13" customFormat="1" ht="13.5" customHeight="1">
      <c r="A15" s="16"/>
      <c r="B15" s="20" t="s">
        <v>94</v>
      </c>
      <c r="C15" s="2" t="s">
        <v>60</v>
      </c>
      <c r="D15" s="1" t="s">
        <v>203</v>
      </c>
      <c r="E15" s="25" t="s">
        <v>5</v>
      </c>
      <c r="F15" s="15"/>
      <c r="G15" s="15"/>
      <c r="H15" s="15"/>
      <c r="I15" s="15"/>
      <c r="J15" s="15"/>
      <c r="K15" s="15"/>
      <c r="L15" s="28">
        <v>3000</v>
      </c>
      <c r="M15" s="16"/>
    </row>
    <row r="16" spans="1:13" s="13" customFormat="1" ht="13.5" customHeight="1">
      <c r="A16" s="16"/>
      <c r="B16" s="20" t="s">
        <v>95</v>
      </c>
      <c r="C16" s="2" t="s">
        <v>48</v>
      </c>
      <c r="D16" s="1" t="s">
        <v>188</v>
      </c>
      <c r="E16" s="25" t="s">
        <v>144</v>
      </c>
      <c r="F16" s="15"/>
      <c r="G16" s="15"/>
      <c r="H16" s="15"/>
      <c r="I16" s="15"/>
      <c r="J16" s="15"/>
      <c r="K16" s="15"/>
      <c r="L16" s="29"/>
      <c r="M16" s="16"/>
    </row>
    <row r="17" spans="1:13" s="13" customFormat="1" ht="13.5" customHeight="1">
      <c r="A17" s="16"/>
      <c r="B17" s="20" t="s">
        <v>96</v>
      </c>
      <c r="C17" s="2" t="s">
        <v>56</v>
      </c>
      <c r="D17" s="1" t="s">
        <v>196</v>
      </c>
      <c r="E17" s="25" t="s">
        <v>140</v>
      </c>
      <c r="F17" s="15"/>
      <c r="G17" s="15"/>
      <c r="H17" s="15"/>
      <c r="I17" s="15"/>
      <c r="J17" s="15"/>
      <c r="K17" s="15"/>
      <c r="L17" s="29"/>
      <c r="M17" s="16"/>
    </row>
    <row r="18" spans="1:13" s="13" customFormat="1" ht="13.5" customHeight="1">
      <c r="A18" s="16"/>
      <c r="B18" s="20" t="s">
        <v>97</v>
      </c>
      <c r="C18" s="2" t="s">
        <v>80</v>
      </c>
      <c r="D18" s="1" t="s">
        <v>170</v>
      </c>
      <c r="E18" s="25" t="s">
        <v>140</v>
      </c>
      <c r="F18" s="15"/>
      <c r="G18" s="15"/>
      <c r="H18" s="15"/>
      <c r="I18" s="15"/>
      <c r="J18" s="15"/>
      <c r="K18" s="15"/>
      <c r="L18" s="29"/>
      <c r="M18" s="16"/>
    </row>
    <row r="19" spans="1:13" s="13" customFormat="1" ht="13.5" customHeight="1">
      <c r="A19" s="16"/>
      <c r="B19" s="20" t="s">
        <v>98</v>
      </c>
      <c r="C19" s="24" t="s">
        <v>57</v>
      </c>
      <c r="D19" s="1" t="s">
        <v>197</v>
      </c>
      <c r="E19" s="25" t="s">
        <v>140</v>
      </c>
      <c r="F19" s="15"/>
      <c r="G19" s="15"/>
      <c r="H19" s="15"/>
      <c r="I19" s="15"/>
      <c r="J19" s="15"/>
      <c r="K19" s="15"/>
      <c r="L19" s="29"/>
      <c r="M19" s="17"/>
    </row>
    <row r="20" spans="1:13" s="13" customFormat="1" ht="13.5" customHeight="1">
      <c r="A20" s="16"/>
      <c r="B20" s="20" t="s">
        <v>99</v>
      </c>
      <c r="C20" s="25" t="s">
        <v>79</v>
      </c>
      <c r="D20" s="1" t="s">
        <v>169</v>
      </c>
      <c r="E20" s="25" t="s">
        <v>140</v>
      </c>
      <c r="F20" s="15"/>
      <c r="G20" s="15"/>
      <c r="H20" s="15"/>
      <c r="I20" s="15"/>
      <c r="J20" s="15"/>
      <c r="K20" s="15"/>
      <c r="L20" s="29"/>
      <c r="M20" s="17"/>
    </row>
    <row r="21" spans="1:12" s="13" customFormat="1" ht="13.5" customHeight="1">
      <c r="A21" s="16"/>
      <c r="B21" s="20" t="s">
        <v>100</v>
      </c>
      <c r="C21" s="24" t="s">
        <v>74</v>
      </c>
      <c r="D21" s="22" t="s">
        <v>31</v>
      </c>
      <c r="E21" s="25" t="s">
        <v>7</v>
      </c>
      <c r="F21" s="15"/>
      <c r="G21" s="15"/>
      <c r="H21" s="15"/>
      <c r="I21" s="15"/>
      <c r="J21" s="15"/>
      <c r="K21" s="15"/>
      <c r="L21" s="29"/>
    </row>
    <row r="22" spans="1:13" s="13" customFormat="1" ht="13.5" customHeight="1">
      <c r="A22" s="16"/>
      <c r="B22" s="20" t="s">
        <v>101</v>
      </c>
      <c r="C22" s="24" t="s">
        <v>76</v>
      </c>
      <c r="D22" s="23" t="s">
        <v>33</v>
      </c>
      <c r="E22" s="26" t="s">
        <v>7</v>
      </c>
      <c r="F22" s="15"/>
      <c r="G22" s="15"/>
      <c r="H22" s="15"/>
      <c r="I22" s="15"/>
      <c r="J22" s="15"/>
      <c r="K22" s="15"/>
      <c r="L22" s="28">
        <v>3000</v>
      </c>
      <c r="M22" s="17"/>
    </row>
    <row r="23" spans="1:13" s="13" customFormat="1" ht="13.5" customHeight="1">
      <c r="A23" s="16"/>
      <c r="B23" s="20" t="s">
        <v>102</v>
      </c>
      <c r="C23" s="2" t="s">
        <v>73</v>
      </c>
      <c r="D23" s="22" t="s">
        <v>217</v>
      </c>
      <c r="E23" s="25" t="s">
        <v>7</v>
      </c>
      <c r="F23" s="15"/>
      <c r="G23" s="15"/>
      <c r="H23" s="15"/>
      <c r="I23" s="15"/>
      <c r="J23" s="15"/>
      <c r="K23" s="15"/>
      <c r="L23" s="29"/>
      <c r="M23" s="17"/>
    </row>
    <row r="24" spans="1:13" s="13" customFormat="1" ht="13.5" customHeight="1">
      <c r="A24" s="16"/>
      <c r="B24" s="20" t="s">
        <v>103</v>
      </c>
      <c r="C24" s="2" t="s">
        <v>53</v>
      </c>
      <c r="D24" s="1" t="s">
        <v>193</v>
      </c>
      <c r="E24" s="25" t="s">
        <v>146</v>
      </c>
      <c r="F24" s="15"/>
      <c r="G24" s="15"/>
      <c r="H24" s="15"/>
      <c r="I24" s="15"/>
      <c r="J24" s="15"/>
      <c r="K24" s="15"/>
      <c r="L24" s="29"/>
      <c r="M24" s="17"/>
    </row>
    <row r="25" spans="1:13" s="13" customFormat="1" ht="13.5" customHeight="1">
      <c r="A25" s="16"/>
      <c r="B25" s="20" t="s">
        <v>104</v>
      </c>
      <c r="C25" s="2" t="s">
        <v>54</v>
      </c>
      <c r="D25" s="1" t="s">
        <v>231</v>
      </c>
      <c r="E25" s="25" t="s">
        <v>146</v>
      </c>
      <c r="F25" s="15"/>
      <c r="G25" s="15"/>
      <c r="H25" s="15"/>
      <c r="I25" s="15"/>
      <c r="J25" s="15"/>
      <c r="K25" s="15"/>
      <c r="L25" s="29"/>
      <c r="M25" s="17"/>
    </row>
    <row r="26" spans="1:13" s="13" customFormat="1" ht="13.5" customHeight="1">
      <c r="A26" s="16"/>
      <c r="B26" s="20" t="s">
        <v>105</v>
      </c>
      <c r="C26" s="25" t="s">
        <v>78</v>
      </c>
      <c r="D26" s="1" t="s">
        <v>168</v>
      </c>
      <c r="E26" s="25" t="s">
        <v>139</v>
      </c>
      <c r="F26" s="15"/>
      <c r="G26" s="15"/>
      <c r="H26" s="15"/>
      <c r="I26" s="15"/>
      <c r="J26" s="15"/>
      <c r="K26" s="15"/>
      <c r="L26" s="29"/>
      <c r="M26" s="17"/>
    </row>
    <row r="27" spans="1:13" s="13" customFormat="1" ht="13.5" customHeight="1">
      <c r="A27" s="16"/>
      <c r="B27" s="20" t="s">
        <v>106</v>
      </c>
      <c r="C27" s="2" t="s">
        <v>55</v>
      </c>
      <c r="D27" s="1" t="s">
        <v>195</v>
      </c>
      <c r="E27" s="25" t="s">
        <v>0</v>
      </c>
      <c r="F27" s="15"/>
      <c r="G27" s="15"/>
      <c r="H27" s="15"/>
      <c r="I27" s="15"/>
      <c r="J27" s="15"/>
      <c r="K27" s="15"/>
      <c r="L27" s="29"/>
      <c r="M27" s="17"/>
    </row>
    <row r="28" spans="1:13" s="13" customFormat="1" ht="13.5" customHeight="1">
      <c r="A28" s="16"/>
      <c r="B28" s="20" t="s">
        <v>107</v>
      </c>
      <c r="C28" s="2" t="s">
        <v>75</v>
      </c>
      <c r="D28" s="23" t="s">
        <v>32</v>
      </c>
      <c r="E28" s="25" t="s">
        <v>0</v>
      </c>
      <c r="F28" s="15"/>
      <c r="G28" s="15"/>
      <c r="H28" s="15"/>
      <c r="I28" s="15"/>
      <c r="J28" s="15"/>
      <c r="K28" s="15"/>
      <c r="L28" s="29"/>
      <c r="M28" s="17"/>
    </row>
    <row r="29" spans="1:13" s="13" customFormat="1" ht="13.5" customHeight="1">
      <c r="A29" s="16"/>
      <c r="B29" s="20" t="s">
        <v>108</v>
      </c>
      <c r="C29" s="2" t="s">
        <v>77</v>
      </c>
      <c r="D29" s="1" t="s">
        <v>180</v>
      </c>
      <c r="E29" s="25" t="s">
        <v>141</v>
      </c>
      <c r="F29" s="15"/>
      <c r="G29" s="15"/>
      <c r="H29" s="15"/>
      <c r="I29" s="15"/>
      <c r="J29" s="15"/>
      <c r="K29" s="15"/>
      <c r="L29" s="29"/>
      <c r="M29" s="17"/>
    </row>
    <row r="30" spans="1:13" s="13" customFormat="1" ht="13.5" customHeight="1">
      <c r="A30" s="16"/>
      <c r="B30" s="20" t="s">
        <v>109</v>
      </c>
      <c r="C30" s="2" t="s">
        <v>81</v>
      </c>
      <c r="D30" s="1" t="s">
        <v>171</v>
      </c>
      <c r="E30" s="25" t="s">
        <v>141</v>
      </c>
      <c r="F30" s="15"/>
      <c r="G30" s="15"/>
      <c r="H30" s="15"/>
      <c r="I30" s="15"/>
      <c r="J30" s="15"/>
      <c r="K30" s="15"/>
      <c r="L30" s="29"/>
      <c r="M30" s="16"/>
    </row>
    <row r="31" spans="1:13" s="13" customFormat="1" ht="13.5" customHeight="1">
      <c r="A31" s="16"/>
      <c r="B31" s="20" t="s">
        <v>110</v>
      </c>
      <c r="C31" s="2" t="s">
        <v>47</v>
      </c>
      <c r="D31" s="1" t="s">
        <v>186</v>
      </c>
      <c r="E31" s="25" t="s">
        <v>141</v>
      </c>
      <c r="F31" s="15"/>
      <c r="G31" s="15"/>
      <c r="H31" s="15"/>
      <c r="I31" s="15"/>
      <c r="J31" s="15"/>
      <c r="K31" s="15"/>
      <c r="L31" s="29"/>
      <c r="M31" s="17"/>
    </row>
    <row r="32" spans="1:13" s="13" customFormat="1" ht="13.5" customHeight="1">
      <c r="A32" s="16"/>
      <c r="B32" s="20" t="s">
        <v>111</v>
      </c>
      <c r="C32" s="2" t="s">
        <v>46</v>
      </c>
      <c r="D32" s="1" t="s">
        <v>185</v>
      </c>
      <c r="E32" s="25" t="s">
        <v>141</v>
      </c>
      <c r="F32" s="15"/>
      <c r="G32" s="15"/>
      <c r="H32" s="15"/>
      <c r="I32" s="15"/>
      <c r="J32" s="15"/>
      <c r="K32" s="15"/>
      <c r="L32" s="29"/>
      <c r="M32" s="16"/>
    </row>
    <row r="33" spans="1:13" s="13" customFormat="1" ht="13.5" customHeight="1">
      <c r="A33" s="16"/>
      <c r="B33" s="20" t="s">
        <v>112</v>
      </c>
      <c r="C33" s="2" t="s">
        <v>45</v>
      </c>
      <c r="D33" s="1" t="s">
        <v>184</v>
      </c>
      <c r="E33" s="25" t="s">
        <v>141</v>
      </c>
      <c r="F33" s="15"/>
      <c r="G33" s="15"/>
      <c r="H33" s="15"/>
      <c r="I33" s="15"/>
      <c r="J33" s="15"/>
      <c r="K33" s="15"/>
      <c r="L33" s="29"/>
      <c r="M33" s="17"/>
    </row>
    <row r="34" spans="1:13" s="13" customFormat="1" ht="13.5" customHeight="1">
      <c r="A34" s="16"/>
      <c r="B34" s="20" t="s">
        <v>113</v>
      </c>
      <c r="C34" s="2" t="s">
        <v>44</v>
      </c>
      <c r="D34" s="1" t="s">
        <v>183</v>
      </c>
      <c r="E34" s="25" t="s">
        <v>141</v>
      </c>
      <c r="F34" s="15"/>
      <c r="G34" s="15"/>
      <c r="H34" s="15"/>
      <c r="I34" s="15"/>
      <c r="J34" s="15"/>
      <c r="K34" s="15"/>
      <c r="L34" s="29"/>
      <c r="M34" s="17"/>
    </row>
    <row r="35" spans="1:13" s="13" customFormat="1" ht="13.5" customHeight="1">
      <c r="A35" s="16"/>
      <c r="B35" s="20" t="s">
        <v>86</v>
      </c>
      <c r="C35" s="2" t="s">
        <v>42</v>
      </c>
      <c r="D35" s="1" t="s">
        <v>181</v>
      </c>
      <c r="E35" s="25" t="s">
        <v>141</v>
      </c>
      <c r="F35" s="15"/>
      <c r="G35" s="15"/>
      <c r="H35" s="15"/>
      <c r="I35" s="15"/>
      <c r="J35" s="15"/>
      <c r="K35" s="15"/>
      <c r="L35" s="29"/>
      <c r="M35" s="17"/>
    </row>
    <row r="36" spans="1:13" s="13" customFormat="1" ht="13.5" customHeight="1">
      <c r="A36" s="16"/>
      <c r="B36" s="20" t="s">
        <v>114</v>
      </c>
      <c r="C36" s="2" t="s">
        <v>43</v>
      </c>
      <c r="D36" s="1" t="s">
        <v>230</v>
      </c>
      <c r="E36" s="25" t="s">
        <v>141</v>
      </c>
      <c r="F36" s="15"/>
      <c r="G36" s="15"/>
      <c r="H36" s="15"/>
      <c r="I36" s="15"/>
      <c r="J36" s="15"/>
      <c r="K36" s="15"/>
      <c r="L36" s="29"/>
      <c r="M36" s="16"/>
    </row>
    <row r="37" spans="1:13" s="13" customFormat="1" ht="13.5" customHeight="1">
      <c r="A37" s="16"/>
      <c r="B37" s="20" t="s">
        <v>115</v>
      </c>
      <c r="C37" s="2" t="s">
        <v>41</v>
      </c>
      <c r="D37" s="1" t="s">
        <v>179</v>
      </c>
      <c r="E37" s="25" t="s">
        <v>142</v>
      </c>
      <c r="F37" s="15"/>
      <c r="G37" s="15"/>
      <c r="H37" s="15"/>
      <c r="I37" s="15"/>
      <c r="J37" s="15"/>
      <c r="K37" s="15"/>
      <c r="L37" s="28">
        <v>3000</v>
      </c>
      <c r="M37" s="16"/>
    </row>
    <row r="38" spans="1:13" s="13" customFormat="1" ht="13.5" customHeight="1">
      <c r="A38" s="16"/>
      <c r="B38" s="20" t="s">
        <v>116</v>
      </c>
      <c r="C38" s="2" t="s">
        <v>35</v>
      </c>
      <c r="D38" s="21" t="s">
        <v>172</v>
      </c>
      <c r="E38" s="25" t="s">
        <v>142</v>
      </c>
      <c r="F38" s="15"/>
      <c r="G38" s="15"/>
      <c r="H38" s="15"/>
      <c r="I38" s="15"/>
      <c r="J38" s="15"/>
      <c r="K38" s="15"/>
      <c r="L38" s="28">
        <v>3000</v>
      </c>
      <c r="M38" s="12"/>
    </row>
    <row r="39" spans="1:13" s="13" customFormat="1" ht="13.5" customHeight="1">
      <c r="A39" s="16"/>
      <c r="B39" s="20" t="s">
        <v>117</v>
      </c>
      <c r="C39" s="2" t="s">
        <v>40</v>
      </c>
      <c r="D39" s="1" t="s">
        <v>178</v>
      </c>
      <c r="E39" s="25" t="s">
        <v>142</v>
      </c>
      <c r="F39" s="15"/>
      <c r="G39" s="15"/>
      <c r="H39" s="15"/>
      <c r="I39" s="15"/>
      <c r="J39" s="15"/>
      <c r="K39" s="15"/>
      <c r="L39" s="28">
        <v>3000</v>
      </c>
      <c r="M39" s="12"/>
    </row>
    <row r="40" spans="1:13" s="13" customFormat="1" ht="13.5" customHeight="1">
      <c r="A40" s="16"/>
      <c r="B40" s="20" t="s">
        <v>118</v>
      </c>
      <c r="C40" s="2" t="s">
        <v>39</v>
      </c>
      <c r="D40" s="1" t="s">
        <v>177</v>
      </c>
      <c r="E40" s="25" t="s">
        <v>142</v>
      </c>
      <c r="F40" s="15"/>
      <c r="G40" s="15"/>
      <c r="H40" s="15"/>
      <c r="I40" s="15"/>
      <c r="J40" s="15"/>
      <c r="K40" s="15"/>
      <c r="L40" s="28">
        <v>3000</v>
      </c>
      <c r="M40" s="12"/>
    </row>
    <row r="41" spans="1:13" s="13" customFormat="1" ht="13.5" customHeight="1">
      <c r="A41" s="16"/>
      <c r="B41" s="20" t="s">
        <v>119</v>
      </c>
      <c r="C41" s="2" t="s">
        <v>232</v>
      </c>
      <c r="D41" s="1" t="s">
        <v>174</v>
      </c>
      <c r="E41" s="25" t="s">
        <v>142</v>
      </c>
      <c r="F41" s="15"/>
      <c r="G41" s="15"/>
      <c r="H41" s="15"/>
      <c r="I41" s="15"/>
      <c r="J41" s="15"/>
      <c r="K41" s="15"/>
      <c r="L41" s="28">
        <v>3000</v>
      </c>
      <c r="M41" s="16"/>
    </row>
    <row r="42" spans="1:13" s="13" customFormat="1" ht="13.5" customHeight="1">
      <c r="A42" s="16"/>
      <c r="B42" s="20" t="s">
        <v>120</v>
      </c>
      <c r="C42" s="2" t="s">
        <v>37</v>
      </c>
      <c r="D42" s="1" t="s">
        <v>175</v>
      </c>
      <c r="E42" s="25" t="s">
        <v>142</v>
      </c>
      <c r="F42" s="15"/>
      <c r="G42" s="15"/>
      <c r="H42" s="15"/>
      <c r="I42" s="15"/>
      <c r="J42" s="15"/>
      <c r="K42" s="15"/>
      <c r="L42" s="28">
        <v>3000</v>
      </c>
      <c r="M42" s="16"/>
    </row>
    <row r="43" spans="1:13" s="13" customFormat="1" ht="13.5" customHeight="1">
      <c r="A43" s="16"/>
      <c r="B43" s="20" t="s">
        <v>121</v>
      </c>
      <c r="C43" s="2" t="s">
        <v>36</v>
      </c>
      <c r="D43" s="1" t="s">
        <v>173</v>
      </c>
      <c r="E43" s="25" t="s">
        <v>142</v>
      </c>
      <c r="F43" s="15"/>
      <c r="G43" s="15"/>
      <c r="H43" s="15"/>
      <c r="I43" s="15"/>
      <c r="J43" s="15"/>
      <c r="K43" s="15"/>
      <c r="L43" s="28">
        <v>3000</v>
      </c>
      <c r="M43" s="16"/>
    </row>
    <row r="44" spans="1:13" s="13" customFormat="1" ht="13.5" customHeight="1">
      <c r="A44" s="16"/>
      <c r="B44" s="20" t="s">
        <v>122</v>
      </c>
      <c r="C44" s="2" t="s">
        <v>38</v>
      </c>
      <c r="D44" s="1" t="s">
        <v>176</v>
      </c>
      <c r="E44" s="25" t="s">
        <v>142</v>
      </c>
      <c r="F44" s="15"/>
      <c r="G44" s="15"/>
      <c r="H44" s="15"/>
      <c r="I44" s="15"/>
      <c r="J44" s="15"/>
      <c r="K44" s="15"/>
      <c r="L44" s="28">
        <v>3000</v>
      </c>
      <c r="M44" s="16"/>
    </row>
    <row r="45" spans="2:13" ht="13.5">
      <c r="B45" s="20" t="s">
        <v>123</v>
      </c>
      <c r="C45" s="2" t="s">
        <v>50</v>
      </c>
      <c r="D45" s="1" t="s">
        <v>190</v>
      </c>
      <c r="E45" s="25" t="s">
        <v>145</v>
      </c>
      <c r="F45" s="15"/>
      <c r="G45" s="15"/>
      <c r="H45" s="15"/>
      <c r="I45" s="15"/>
      <c r="J45" s="15"/>
      <c r="K45" s="15"/>
      <c r="L45" s="29"/>
      <c r="M45"/>
    </row>
    <row r="46" spans="2:13" ht="13.5">
      <c r="B46" s="20" t="s">
        <v>124</v>
      </c>
      <c r="C46" s="2" t="s">
        <v>51</v>
      </c>
      <c r="D46" s="1" t="s">
        <v>191</v>
      </c>
      <c r="E46" s="25" t="s">
        <v>145</v>
      </c>
      <c r="F46" s="15"/>
      <c r="G46" s="15"/>
      <c r="H46" s="15"/>
      <c r="I46" s="15"/>
      <c r="J46" s="15"/>
      <c r="K46" s="15"/>
      <c r="L46" s="29"/>
      <c r="M46"/>
    </row>
    <row r="47" spans="2:13" ht="13.5">
      <c r="B47" s="20" t="s">
        <v>125</v>
      </c>
      <c r="C47" s="2" t="s">
        <v>52</v>
      </c>
      <c r="D47" s="1" t="s">
        <v>192</v>
      </c>
      <c r="E47" s="25" t="s">
        <v>145</v>
      </c>
      <c r="F47" s="15"/>
      <c r="G47" s="15"/>
      <c r="H47" s="15"/>
      <c r="I47" s="15"/>
      <c r="J47" s="15"/>
      <c r="K47" s="15"/>
      <c r="L47" s="29"/>
      <c r="M47"/>
    </row>
    <row r="48" spans="2:13" ht="13.5">
      <c r="B48" s="20" t="s">
        <v>126</v>
      </c>
      <c r="C48" s="2" t="s">
        <v>49</v>
      </c>
      <c r="D48" s="1" t="s">
        <v>189</v>
      </c>
      <c r="E48" s="25" t="s">
        <v>145</v>
      </c>
      <c r="F48" s="15"/>
      <c r="G48" s="15"/>
      <c r="H48" s="15"/>
      <c r="I48" s="15"/>
      <c r="J48" s="15"/>
      <c r="K48" s="15"/>
      <c r="L48" s="29"/>
      <c r="M48"/>
    </row>
    <row r="49" spans="2:13" ht="13.5">
      <c r="B49" s="20" t="s">
        <v>127</v>
      </c>
      <c r="C49" s="2" t="s">
        <v>72</v>
      </c>
      <c r="D49" s="22" t="s">
        <v>216</v>
      </c>
      <c r="E49" s="25" t="s">
        <v>6</v>
      </c>
      <c r="F49" s="15"/>
      <c r="G49" s="15"/>
      <c r="H49" s="15"/>
      <c r="I49" s="15"/>
      <c r="J49" s="15"/>
      <c r="K49" s="15"/>
      <c r="L49" s="28">
        <v>3000</v>
      </c>
      <c r="M49"/>
    </row>
    <row r="50" spans="2:13" ht="13.5">
      <c r="B50" s="20" t="s">
        <v>128</v>
      </c>
      <c r="C50" s="2" t="s">
        <v>71</v>
      </c>
      <c r="D50" s="22" t="s">
        <v>215</v>
      </c>
      <c r="E50" s="25" t="s">
        <v>6</v>
      </c>
      <c r="F50" s="15"/>
      <c r="G50" s="15"/>
      <c r="H50" s="15"/>
      <c r="I50" s="15"/>
      <c r="J50" s="15"/>
      <c r="K50" s="15"/>
      <c r="L50" s="28">
        <v>3000</v>
      </c>
      <c r="M50"/>
    </row>
    <row r="51" spans="2:13" ht="13.5">
      <c r="B51" s="20" t="s">
        <v>129</v>
      </c>
      <c r="C51" s="2" t="s">
        <v>70</v>
      </c>
      <c r="D51" s="22" t="s">
        <v>214</v>
      </c>
      <c r="E51" s="25" t="s">
        <v>6</v>
      </c>
      <c r="F51" s="15"/>
      <c r="G51" s="15"/>
      <c r="H51" s="15"/>
      <c r="I51" s="15"/>
      <c r="J51" s="15"/>
      <c r="K51" s="15"/>
      <c r="L51" s="28">
        <v>3000</v>
      </c>
      <c r="M51"/>
    </row>
    <row r="52" spans="2:13" ht="13.5">
      <c r="B52" s="20" t="s">
        <v>130</v>
      </c>
      <c r="C52" s="2">
        <v>1</v>
      </c>
      <c r="D52" s="1" t="s">
        <v>167</v>
      </c>
      <c r="E52" s="25" t="s">
        <v>138</v>
      </c>
      <c r="F52" s="15"/>
      <c r="G52" s="15"/>
      <c r="H52" s="15"/>
      <c r="I52" s="15"/>
      <c r="J52" s="15"/>
      <c r="K52" s="15"/>
      <c r="L52" s="28">
        <v>3000</v>
      </c>
      <c r="M52"/>
    </row>
    <row r="53" spans="2:13" ht="13.5">
      <c r="B53" s="20" t="s">
        <v>131</v>
      </c>
      <c r="C53" s="24" t="s">
        <v>69</v>
      </c>
      <c r="D53" s="22" t="s">
        <v>213</v>
      </c>
      <c r="E53" s="25" t="s">
        <v>8</v>
      </c>
      <c r="F53" s="15"/>
      <c r="G53" s="15"/>
      <c r="H53" s="15"/>
      <c r="I53" s="15"/>
      <c r="J53" s="15"/>
      <c r="K53" s="15"/>
      <c r="L53" s="28">
        <v>3000</v>
      </c>
      <c r="M53"/>
    </row>
    <row r="54" spans="2:12" ht="13.5">
      <c r="B54" s="20" t="s">
        <v>132</v>
      </c>
      <c r="C54" s="2" t="s">
        <v>233</v>
      </c>
      <c r="D54" s="1" t="s">
        <v>187</v>
      </c>
      <c r="E54" s="25" t="s">
        <v>143</v>
      </c>
      <c r="F54" s="15"/>
      <c r="G54" s="15"/>
      <c r="H54" s="15"/>
      <c r="I54" s="15"/>
      <c r="J54" s="15"/>
      <c r="K54" s="15"/>
      <c r="L54" s="29"/>
    </row>
    <row r="55" spans="2:12" ht="13.5">
      <c r="B55" s="20" t="s">
        <v>133</v>
      </c>
      <c r="C55" s="24" t="s">
        <v>34</v>
      </c>
      <c r="D55" s="1" t="s">
        <v>166</v>
      </c>
      <c r="E55" s="26" t="s">
        <v>137</v>
      </c>
      <c r="F55" s="15"/>
      <c r="G55" s="15"/>
      <c r="H55" s="15"/>
      <c r="I55" s="15"/>
      <c r="J55" s="15"/>
      <c r="K55" s="15"/>
      <c r="L55" s="29"/>
    </row>
    <row r="56" spans="2:12" ht="13.5">
      <c r="B56" s="20" t="s">
        <v>134</v>
      </c>
      <c r="C56" s="2" t="s">
        <v>82</v>
      </c>
      <c r="D56" s="1" t="s">
        <v>198</v>
      </c>
      <c r="E56" s="25" t="s">
        <v>1</v>
      </c>
      <c r="F56" s="15"/>
      <c r="G56" s="15"/>
      <c r="H56" s="15"/>
      <c r="I56" s="15"/>
      <c r="J56" s="15"/>
      <c r="K56" s="15"/>
      <c r="L56" s="29"/>
    </row>
    <row r="57" spans="2:12" ht="13.5">
      <c r="B57" s="20" t="s">
        <v>135</v>
      </c>
      <c r="C57" s="2" t="s">
        <v>278</v>
      </c>
      <c r="D57" s="1" t="s">
        <v>200</v>
      </c>
      <c r="E57" s="25" t="s">
        <v>3</v>
      </c>
      <c r="F57" s="15"/>
      <c r="G57" s="15"/>
      <c r="H57" s="15"/>
      <c r="I57" s="15"/>
      <c r="J57" s="15"/>
      <c r="K57" s="15"/>
      <c r="L57" s="29"/>
    </row>
    <row r="58" spans="2:12" ht="13.5">
      <c r="B58" s="20" t="s">
        <v>136</v>
      </c>
      <c r="C58" s="2" t="s">
        <v>222</v>
      </c>
      <c r="D58" s="1" t="s">
        <v>226</v>
      </c>
      <c r="E58" s="25" t="s">
        <v>2</v>
      </c>
      <c r="F58" s="15"/>
      <c r="G58" s="15"/>
      <c r="H58" s="15"/>
      <c r="I58" s="15"/>
      <c r="J58" s="15"/>
      <c r="K58" s="15"/>
      <c r="L58" s="29"/>
    </row>
    <row r="59" spans="2:12" ht="13.5">
      <c r="B59" s="20" t="s">
        <v>218</v>
      </c>
      <c r="C59" s="2" t="s">
        <v>223</v>
      </c>
      <c r="D59" s="1" t="s">
        <v>227</v>
      </c>
      <c r="E59" s="25" t="s">
        <v>2</v>
      </c>
      <c r="F59" s="15"/>
      <c r="G59" s="15"/>
      <c r="H59" s="15"/>
      <c r="I59" s="15"/>
      <c r="J59" s="15"/>
      <c r="K59" s="15"/>
      <c r="L59" s="29"/>
    </row>
    <row r="60" spans="2:12" ht="13.5">
      <c r="B60" s="20" t="s">
        <v>219</v>
      </c>
      <c r="C60" s="2" t="s">
        <v>224</v>
      </c>
      <c r="D60" s="1" t="s">
        <v>228</v>
      </c>
      <c r="E60" s="25" t="s">
        <v>2</v>
      </c>
      <c r="F60" s="15"/>
      <c r="G60" s="15"/>
      <c r="H60" s="15"/>
      <c r="I60" s="15"/>
      <c r="J60" s="15"/>
      <c r="K60" s="15"/>
      <c r="L60" s="29"/>
    </row>
    <row r="61" spans="2:12" ht="13.5">
      <c r="B61" s="20" t="s">
        <v>220</v>
      </c>
      <c r="C61" s="2" t="s">
        <v>225</v>
      </c>
      <c r="D61" s="1" t="s">
        <v>229</v>
      </c>
      <c r="E61" s="25" t="s">
        <v>2</v>
      </c>
      <c r="F61" s="15"/>
      <c r="G61" s="15"/>
      <c r="H61" s="15"/>
      <c r="I61" s="15"/>
      <c r="J61" s="15"/>
      <c r="K61" s="15"/>
      <c r="L61" s="29"/>
    </row>
    <row r="62" spans="2:12" ht="13.5">
      <c r="B62" s="20" t="s">
        <v>221</v>
      </c>
      <c r="C62" s="2" t="s">
        <v>83</v>
      </c>
      <c r="D62" s="1" t="s">
        <v>199</v>
      </c>
      <c r="E62" s="25" t="s">
        <v>2</v>
      </c>
      <c r="F62" s="15"/>
      <c r="G62" s="15"/>
      <c r="H62" s="15"/>
      <c r="I62" s="15"/>
      <c r="J62" s="15"/>
      <c r="K62" s="15"/>
      <c r="L62" s="29"/>
    </row>
    <row r="63" spans="2:12" ht="13.5">
      <c r="B63" s="20" t="s">
        <v>238</v>
      </c>
      <c r="C63" s="21">
        <v>2201</v>
      </c>
      <c r="D63" s="1" t="s">
        <v>11</v>
      </c>
      <c r="E63" s="1" t="s">
        <v>24</v>
      </c>
      <c r="F63" s="15"/>
      <c r="G63" s="15"/>
      <c r="H63" s="15"/>
      <c r="I63" s="15"/>
      <c r="J63" s="15"/>
      <c r="K63" s="15"/>
      <c r="L63" s="29"/>
    </row>
    <row r="64" spans="2:12" ht="13.5">
      <c r="B64" s="20" t="s">
        <v>239</v>
      </c>
      <c r="C64" s="21">
        <v>6219</v>
      </c>
      <c r="D64" s="1" t="s">
        <v>12</v>
      </c>
      <c r="E64" s="1" t="s">
        <v>25</v>
      </c>
      <c r="F64" s="15"/>
      <c r="G64" s="15"/>
      <c r="H64" s="15"/>
      <c r="I64" s="15"/>
      <c r="J64" s="15"/>
      <c r="K64" s="15"/>
      <c r="L64" s="29"/>
    </row>
    <row r="65" spans="2:12" ht="13.5">
      <c r="B65" s="20" t="s">
        <v>240</v>
      </c>
      <c r="C65" s="25" t="s">
        <v>279</v>
      </c>
      <c r="D65" s="1" t="s">
        <v>13</v>
      </c>
      <c r="E65" s="1" t="s">
        <v>25</v>
      </c>
      <c r="F65" s="15"/>
      <c r="G65" s="15"/>
      <c r="H65" s="15"/>
      <c r="I65" s="15"/>
      <c r="J65" s="15"/>
      <c r="K65" s="15"/>
      <c r="L65" s="29"/>
    </row>
    <row r="66" spans="2:12" ht="13.5">
      <c r="B66" s="20" t="s">
        <v>241</v>
      </c>
      <c r="C66" s="21">
        <v>212</v>
      </c>
      <c r="D66" s="1" t="s">
        <v>14</v>
      </c>
      <c r="E66" s="1" t="s">
        <v>26</v>
      </c>
      <c r="F66" s="15"/>
      <c r="G66" s="15"/>
      <c r="H66" s="15"/>
      <c r="I66" s="15"/>
      <c r="J66" s="15"/>
      <c r="K66" s="15"/>
      <c r="L66" s="29"/>
    </row>
    <row r="67" spans="2:12" ht="13.5">
      <c r="B67" s="20" t="s">
        <v>242</v>
      </c>
      <c r="C67" s="21" t="s">
        <v>235</v>
      </c>
      <c r="D67" s="1" t="s">
        <v>15</v>
      </c>
      <c r="E67" s="1" t="s">
        <v>27</v>
      </c>
      <c r="F67" s="15"/>
      <c r="G67" s="15"/>
      <c r="H67" s="15"/>
      <c r="I67" s="15"/>
      <c r="J67" s="15"/>
      <c r="K67" s="15"/>
      <c r="L67" s="29"/>
    </row>
    <row r="68" spans="2:12" ht="13.5">
      <c r="B68" s="20" t="s">
        <v>243</v>
      </c>
      <c r="C68" s="21">
        <v>38</v>
      </c>
      <c r="D68" s="1" t="s">
        <v>16</v>
      </c>
      <c r="E68" s="1" t="s">
        <v>27</v>
      </c>
      <c r="F68" s="15"/>
      <c r="G68" s="15"/>
      <c r="H68" s="15"/>
      <c r="I68" s="15"/>
      <c r="J68" s="15"/>
      <c r="K68" s="15"/>
      <c r="L68" s="29"/>
    </row>
    <row r="69" spans="2:12" ht="13.5">
      <c r="B69" s="20" t="s">
        <v>244</v>
      </c>
      <c r="C69" s="21" t="s">
        <v>21</v>
      </c>
      <c r="D69" s="1" t="s">
        <v>17</v>
      </c>
      <c r="E69" s="1" t="s">
        <v>28</v>
      </c>
      <c r="F69" s="15"/>
      <c r="G69" s="15"/>
      <c r="H69" s="15"/>
      <c r="I69" s="15"/>
      <c r="J69" s="15"/>
      <c r="K69" s="15"/>
      <c r="L69" s="29"/>
    </row>
    <row r="70" spans="2:12" ht="13.5">
      <c r="B70" s="20" t="s">
        <v>245</v>
      </c>
      <c r="C70" s="30" t="s">
        <v>22</v>
      </c>
      <c r="D70" s="4" t="s">
        <v>18</v>
      </c>
      <c r="E70" s="4" t="s">
        <v>137</v>
      </c>
      <c r="F70" s="15"/>
      <c r="G70" s="15"/>
      <c r="H70" s="15"/>
      <c r="I70" s="15"/>
      <c r="J70" s="15"/>
      <c r="K70" s="15"/>
      <c r="L70" s="29"/>
    </row>
    <row r="71" spans="2:12" ht="13.5">
      <c r="B71" s="20" t="s">
        <v>246</v>
      </c>
      <c r="C71" s="31" t="s">
        <v>23</v>
      </c>
      <c r="D71" s="4" t="s">
        <v>19</v>
      </c>
      <c r="E71" s="4" t="s">
        <v>29</v>
      </c>
      <c r="F71" s="15"/>
      <c r="G71" s="15"/>
      <c r="H71" s="15"/>
      <c r="I71" s="15"/>
      <c r="J71" s="15"/>
      <c r="K71" s="15"/>
      <c r="L71" s="29"/>
    </row>
  </sheetData>
  <sheetProtection/>
  <printOptions/>
  <pageMargins left="0.16" right="0.15748031496062992" top="0.31" bottom="0" header="0.29" footer="0.118110236220472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出石</dc:creator>
  <cp:keywords/>
  <dc:description/>
  <cp:lastModifiedBy>橘田竜一</cp:lastModifiedBy>
  <cp:lastPrinted>2011-07-10T07:02:50Z</cp:lastPrinted>
  <dcterms:created xsi:type="dcterms:W3CDTF">2004-09-18T13:05:15Z</dcterms:created>
  <dcterms:modified xsi:type="dcterms:W3CDTF">2011-07-10T07:23:20Z</dcterms:modified>
  <cp:category/>
  <cp:version/>
  <cp:contentType/>
  <cp:contentStatus/>
</cp:coreProperties>
</file>